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165" windowWidth="15120" windowHeight="7950" tabRatio="803" activeTab="4"/>
  </bookViews>
  <sheets>
    <sheet name="Напряжение" sheetId="1" r:id="rId1"/>
    <sheet name="Нагрузка по 110 кВ" sheetId="5" r:id="rId2"/>
    <sheet name="Нагрузка по 35-10-6 кВ" sheetId="4" r:id="rId3"/>
    <sheet name="Нагрузка в хар. час" sheetId="6" r:id="rId4"/>
    <sheet name="Нагрузка ежечасно" sheetId="3" r:id="rId5"/>
  </sheets>
  <externalReferences>
    <externalReference r:id="rId8"/>
    <externalReference r:id="rId9"/>
  </externalReferences>
  <definedNames/>
  <calcPr calcId="144525"/>
</workbook>
</file>

<file path=xl/sharedStrings.xml><?xml version="1.0" encoding="utf-8"?>
<sst xmlns="http://schemas.openxmlformats.org/spreadsheetml/2006/main" count="303" uniqueCount="60">
  <si>
    <t>I, А</t>
  </si>
  <si>
    <t>P, кВт</t>
  </si>
  <si>
    <t>Q, кВар</t>
  </si>
  <si>
    <r>
      <rPr>
        <b/>
        <sz val="11"/>
        <color indexed="8"/>
        <rFont val="Calibri"/>
        <family val="2"/>
      </rPr>
      <t>не</t>
    </r>
    <r>
      <rPr>
        <sz val="11"/>
        <color theme="1"/>
        <rFont val="Calibri"/>
        <family val="2"/>
        <scheme val="minor"/>
      </rPr>
      <t xml:space="preserve"> заведенным под действие АЧР и САОН</t>
    </r>
  </si>
  <si>
    <t>заведенным под действие АЧР и САОН</t>
  </si>
  <si>
    <t>По всем отходящим фидерам</t>
  </si>
  <si>
    <t>P, МВт</t>
  </si>
  <si>
    <t>Q, МВар</t>
  </si>
  <si>
    <t>2Т</t>
  </si>
  <si>
    <t>3Т</t>
  </si>
  <si>
    <t>1Т</t>
  </si>
  <si>
    <t>4Т</t>
  </si>
  <si>
    <t>Паспортные данные трансформаторов:</t>
  </si>
  <si>
    <t>Qхх</t>
  </si>
  <si>
    <t>Хтр</t>
  </si>
  <si>
    <t>U С-341, кВ</t>
  </si>
  <si>
    <t>U С-342, кВ</t>
  </si>
  <si>
    <t>По фидерам не АЧР, САОН</t>
  </si>
  <si>
    <t>I 6 кВ, A</t>
  </si>
  <si>
    <t>I 10 кВ, A</t>
  </si>
  <si>
    <t>I 35 кВ, A</t>
  </si>
  <si>
    <t>Утверждаю</t>
  </si>
  <si>
    <t>Исполнитель</t>
  </si>
  <si>
    <t>Согласовываю</t>
  </si>
  <si>
    <t>По фидерам АЧР, САОН</t>
  </si>
  <si>
    <t>По фидерам без АЧР, САОН</t>
  </si>
  <si>
    <t>Подстанция "Черногорская"</t>
  </si>
  <si>
    <t>РПН-110</t>
  </si>
  <si>
    <t>ПБВ-35</t>
  </si>
  <si>
    <t>1T</t>
  </si>
  <si>
    <t>2T</t>
  </si>
  <si>
    <t>3T</t>
  </si>
  <si>
    <t>4T</t>
  </si>
  <si>
    <t>U, кВ</t>
  </si>
  <si>
    <t>Напряжение по стороне 110 кВ, положения переключателей РПН, ПБВ:</t>
  </si>
  <si>
    <r>
      <rPr>
        <sz val="11"/>
        <color theme="1"/>
        <rFont val="Calibri"/>
        <family val="2"/>
        <scheme val="minor"/>
      </rPr>
      <t>заведенным под действие АЧР и САОН</t>
    </r>
  </si>
  <si>
    <t>_____________ Л.А. Дурновцева</t>
  </si>
  <si>
    <t>Главный инженер</t>
  </si>
  <si>
    <t>________________ А.А. Зубарев</t>
  </si>
  <si>
    <t>ООО "СУЭК-Хакасия"</t>
  </si>
  <si>
    <t>____________ Г.В. Борисов</t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</si>
  <si>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110кВ</t>
    </r>
  </si>
  <si>
    <t>Напряжение на шинах 35, 10 и 6 кВ</t>
  </si>
  <si>
    <t>Напряжение на шинах 35, 10 и 6 кВ в характерные часы</t>
  </si>
  <si>
    <r>
      <t xml:space="preserve">Суммарная нагрузка на трансформаторах 1Т, </t>
    </r>
    <r>
      <rPr>
        <b/>
        <sz val="11"/>
        <color indexed="8"/>
        <rFont val="Calibri"/>
        <family val="2"/>
      </rPr>
      <t>2Т, 3Т и 4Т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</si>
  <si>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1Т, 2Т, 3Т и 4Т по стороне 6 и 10кВ</t>
    </r>
  </si>
  <si>
    <r>
      <t xml:space="preserve">Нагрузка на трансформаторах </t>
    </r>
    <r>
      <rPr>
        <b/>
        <sz val="11"/>
        <color indexed="8"/>
        <rFont val="Calibri"/>
        <family val="2"/>
      </rPr>
      <t>2Т и 3Т по стороне 35кВ</t>
    </r>
  </si>
  <si>
    <t>Подстанция "Черногорская" Нагрузка по отходящим фидерам 6кВ</t>
  </si>
  <si>
    <t>Подстанция "Черногорская" Нагрузка по отходящим фидерам 10кВ</t>
  </si>
  <si>
    <t>Нагрузка по отходящим фидерам 10кВ</t>
  </si>
  <si>
    <t>Нагрузка по отходящим фидерам 35кВ</t>
  </si>
  <si>
    <t xml:space="preserve"> Директор Энергоуправления</t>
  </si>
  <si>
    <t>Главный энергетик -</t>
  </si>
  <si>
    <t>Начальник отдела по учету энергоресурсов</t>
  </si>
  <si>
    <t>"___"______________ 2013 г.</t>
  </si>
  <si>
    <t>Время мск.</t>
  </si>
  <si>
    <t>Подстанция "Черногорская" Нагрузка по отходящим фидерам 6кВ ежечасно с 00-00 до 24-00 часов по московскому времени,</t>
  </si>
  <si>
    <t>Подстанция "Черногорская" Нагрузка по отходящим фидерам 10кВ ежечасно с 00-00 до 24-00 часов по московскому времени,</t>
  </si>
  <si>
    <t>Подстанция "Черногорская" Нагрузка по отходящим фидерам 35кВ ежечасно с 00-00 до 24-00 часов по московскому времени,</t>
  </si>
  <si>
    <t>Суммарная нагрузка ежечасно с 00-00 до 24-00 часов по московскому времени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</si>
</sst>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/>
    <xf numFmtId="0" fontId="0" fillId="0" borderId="0" xfId="0" applyFont="1"/>
    <xf numFmtId="0" fontId="3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0" xfId="0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3" xfId="0" applyBorder="1"/>
    <xf numFmtId="0" fontId="3" fillId="0" borderId="3" xfId="0" applyFont="1" applyBorder="1"/>
    <xf numFmtId="0" fontId="0" fillId="0" borderId="3" xfId="0" applyFont="1" applyBorder="1"/>
    <xf numFmtId="49" fontId="1" fillId="0" borderId="0" xfId="0" applyNumberFormat="1" applyFont="1" applyFill="1" applyBorder="1" applyAlignment="1">
      <alignment/>
    </xf>
    <xf numFmtId="0" fontId="4" fillId="0" borderId="1" xfId="0" applyFont="1" applyBorder="1"/>
    <xf numFmtId="164" fontId="4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/>
    </xf>
    <xf numFmtId="0" fontId="3" fillId="0" borderId="1" xfId="0" applyFont="1" applyBorder="1"/>
    <xf numFmtId="164" fontId="0" fillId="0" borderId="0" xfId="0" applyNumberFormat="1"/>
    <xf numFmtId="49" fontId="1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7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5" fontId="0" fillId="0" borderId="4" xfId="0" applyNumberFormat="1" applyBorder="1"/>
    <xf numFmtId="165" fontId="1" fillId="0" borderId="1" xfId="0" applyNumberFormat="1" applyFont="1" applyBorder="1" applyAlignment="1">
      <alignment horizontal="left"/>
    </xf>
    <xf numFmtId="165" fontId="0" fillId="0" borderId="0" xfId="0" applyNumberFormat="1"/>
    <xf numFmtId="165" fontId="0" fillId="0" borderId="0" xfId="0" applyNumberFormat="1" applyBorder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165" fontId="7" fillId="0" borderId="0" xfId="0" applyNumberFormat="1" applyFont="1"/>
    <xf numFmtId="164" fontId="2" fillId="0" borderId="3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/>
    <xf numFmtId="165" fontId="8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165" fontId="3" fillId="0" borderId="1" xfId="0" applyNumberFormat="1" applyFont="1" applyBorder="1"/>
    <xf numFmtId="0" fontId="3" fillId="0" borderId="2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/>
    </xf>
    <xf numFmtId="165" fontId="0" fillId="0" borderId="1" xfId="0" applyNumberFormat="1" applyBorder="1"/>
    <xf numFmtId="14" fontId="0" fillId="0" borderId="0" xfId="0" applyNumberFormat="1"/>
    <xf numFmtId="164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5"/>
          <c:y val="0.07875"/>
          <c:w val="0.76375"/>
          <c:h val="0.84875"/>
        </c:manualLayout>
      </c:layout>
      <c:lineChart>
        <c:grouping val="standard"/>
        <c:varyColors val="0"/>
        <c:ser>
          <c:idx val="0"/>
          <c:order val="0"/>
          <c:tx>
            <c:v>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'Нагрузка ежечасно'!$AN$176:$AN$223</c:f>
              <c:numCache/>
            </c:numRef>
          </c:cat>
          <c:val>
            <c:numRef>
              <c:f>'Нагрузка ежечасно'!$P$176:$P$223</c:f>
              <c:numCache/>
            </c:numRef>
          </c:val>
          <c:smooth val="0"/>
        </c:ser>
        <c:ser>
          <c:idx val="1"/>
          <c:order val="1"/>
          <c:tx>
            <c:v>Q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'Нагрузка ежечасно'!$AN$176:$AN$223</c:f>
              <c:numCache/>
            </c:numRef>
          </c:cat>
          <c:val>
            <c:numRef>
              <c:f>'Нагрузка ежечасно'!$Q$176:$Q$223</c:f>
              <c:numCache/>
            </c:numRef>
          </c:val>
          <c:smooth val="0"/>
        </c:ser>
        <c:dropLines/>
        <c:marker val="1"/>
        <c:axId val="35201986"/>
        <c:axId val="48382419"/>
      </c:lineChart>
      <c:catAx>
        <c:axId val="3520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Время, час</a:t>
                </a:r>
              </a:p>
            </c:rich>
          </c:tx>
          <c:layout>
            <c:manualLayout>
              <c:xMode val="edge"/>
              <c:yMode val="edge"/>
              <c:x val="0.476"/>
              <c:y val="0.957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48382419"/>
        <c:crosses val="autoZero"/>
        <c:auto val="1"/>
        <c:lblOffset val="100"/>
        <c:noMultiLvlLbl val="0"/>
      </c:catAx>
      <c:valAx>
        <c:axId val="4838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Мощность, кВт,</a:t>
                </a: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 кВАр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/>
        <c:delete val="0"/>
        <c:numFmt formatCode="0.0" sourceLinked="1"/>
        <c:majorTickMark val="out"/>
        <c:minorTickMark val="none"/>
        <c:tickLblPos val="nextTo"/>
        <c:crossAx val="3520198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937"/>
          <c:y val="0.4705"/>
          <c:w val="0.05625"/>
          <c:h val="0.06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230</xdr:row>
      <xdr:rowOff>66675</xdr:rowOff>
    </xdr:from>
    <xdr:to>
      <xdr:col>13</xdr:col>
      <xdr:colOff>381000</xdr:colOff>
      <xdr:row>287</xdr:row>
      <xdr:rowOff>76200</xdr:rowOff>
    </xdr:to>
    <xdr:graphicFrame macro="">
      <xdr:nvGraphicFramePr>
        <xdr:cNvPr id="1034" name="Диаграмма 1"/>
        <xdr:cNvGraphicFramePr/>
      </xdr:nvGraphicFramePr>
      <xdr:xfrm>
        <a:off x="66675" y="25593675"/>
        <a:ext cx="84201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3;&#1072;&#1087;&#1088;&#1103;&#1078;&#1077;&#1085;&#1080;&#1077;_&#1043;&#1055;&#105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9;&#1091;&#1083;&#1100;&#1090;&#1072;&#1090;&#1099;%20&#1080;&#1079;&#1084;&#1077;&#1088;&#1077;&#1085;&#1080;&#1081;\&#1052;&#1086;&#1097;&#1085;&#1086;&#1089;&#1090;&#1100;&#1055;&#1086;&#1054;&#1073;&#1098;&#1077;&#1082;&#1090;&#1072;&#1084;_&#1063;&#1077;&#1088;&#1085;&#1086;&#1075;&#1086;&#1088;&#1089;&#1082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B1" t="str">
            <v>ГПП В1Т-6кВ (тп1,2)</v>
          </cell>
          <cell r="E1" t="str">
            <v>ГПП В2Т-10кВ (тп1,2)</v>
          </cell>
          <cell r="H1" t="str">
            <v>ГПП В2Т-35кВ (тп1,2)</v>
          </cell>
          <cell r="K1" t="str">
            <v>ГПП В3Т-10кВ (тп1,2)</v>
          </cell>
          <cell r="N1" t="str">
            <v>ГПП В3Т-35кВ (тп1,2)</v>
          </cell>
          <cell r="Q1" t="str">
            <v>ГПП В4Т-6кВ (тп1,2)</v>
          </cell>
          <cell r="T1" t="str">
            <v>ГПП яч. ЯКНО-1 (тп14)</v>
          </cell>
          <cell r="W1" t="str">
            <v>ГПП яч. ЯКНО-3 (тп7)</v>
          </cell>
        </row>
        <row r="4">
          <cell r="B4">
            <v>3850.913</v>
          </cell>
          <cell r="C4">
            <v>3855.317</v>
          </cell>
          <cell r="D4">
            <v>3855.136</v>
          </cell>
          <cell r="E4">
            <v>6152.86</v>
          </cell>
          <cell r="F4">
            <v>6244.341</v>
          </cell>
          <cell r="G4">
            <v>6152.707</v>
          </cell>
          <cell r="H4">
            <v>21812.833</v>
          </cell>
          <cell r="I4">
            <v>21788.485</v>
          </cell>
          <cell r="J4">
            <v>21811.864</v>
          </cell>
          <cell r="K4">
            <v>6312.951</v>
          </cell>
          <cell r="L4">
            <v>6360.645</v>
          </cell>
          <cell r="M4">
            <v>6288.443</v>
          </cell>
          <cell r="N4">
            <v>22050.478</v>
          </cell>
          <cell r="O4">
            <v>22308.456</v>
          </cell>
          <cell r="P4">
            <v>22258.913</v>
          </cell>
          <cell r="Q4">
            <v>3870.556</v>
          </cell>
          <cell r="R4">
            <v>3898.012</v>
          </cell>
          <cell r="S4">
            <v>3839.131</v>
          </cell>
          <cell r="T4">
            <v>3802.843</v>
          </cell>
          <cell r="U4">
            <v>3687.582</v>
          </cell>
          <cell r="V4">
            <v>3656.704</v>
          </cell>
          <cell r="W4">
            <v>3757.38</v>
          </cell>
          <cell r="X4">
            <v>3818.965</v>
          </cell>
          <cell r="Y4">
            <v>3872.715</v>
          </cell>
        </row>
        <row r="5">
          <cell r="B5">
            <v>3864.268</v>
          </cell>
          <cell r="C5">
            <v>3862.489</v>
          </cell>
          <cell r="D5">
            <v>3861.473</v>
          </cell>
          <cell r="E5">
            <v>6169.798</v>
          </cell>
          <cell r="F5">
            <v>6258.646</v>
          </cell>
          <cell r="G5">
            <v>6176.071</v>
          </cell>
          <cell r="H5">
            <v>21867.316</v>
          </cell>
          <cell r="I5">
            <v>21822.352</v>
          </cell>
          <cell r="J5">
            <v>21857.728</v>
          </cell>
          <cell r="K5">
            <v>6336.712</v>
          </cell>
          <cell r="L5">
            <v>6381.697</v>
          </cell>
          <cell r="M5">
            <v>6313.303</v>
          </cell>
          <cell r="N5">
            <v>22089.11</v>
          </cell>
          <cell r="O5">
            <v>22359.262</v>
          </cell>
          <cell r="P5">
            <v>22313.924</v>
          </cell>
          <cell r="Q5">
            <v>3861.956</v>
          </cell>
          <cell r="R5">
            <v>3895.219</v>
          </cell>
          <cell r="S5">
            <v>3840.853</v>
          </cell>
          <cell r="T5">
            <v>3800.225</v>
          </cell>
          <cell r="U5">
            <v>3692.505</v>
          </cell>
          <cell r="V5">
            <v>3663.432</v>
          </cell>
          <cell r="W5">
            <v>3767.973</v>
          </cell>
          <cell r="X5">
            <v>3835.802</v>
          </cell>
          <cell r="Y5">
            <v>3879.455</v>
          </cell>
        </row>
        <row r="6">
          <cell r="B6">
            <v>3864.104</v>
          </cell>
          <cell r="C6">
            <v>3857.044</v>
          </cell>
          <cell r="D6">
            <v>3861.088</v>
          </cell>
          <cell r="E6">
            <v>6154.343</v>
          </cell>
          <cell r="F6">
            <v>6254.101</v>
          </cell>
          <cell r="G6">
            <v>6176.98</v>
          </cell>
          <cell r="H6">
            <v>21857.77</v>
          </cell>
          <cell r="I6">
            <v>21771.442</v>
          </cell>
          <cell r="J6">
            <v>21860.91</v>
          </cell>
          <cell r="K6">
            <v>6321.258</v>
          </cell>
          <cell r="L6">
            <v>6378.061</v>
          </cell>
          <cell r="M6">
            <v>6316.939</v>
          </cell>
          <cell r="N6">
            <v>22098.666</v>
          </cell>
          <cell r="O6">
            <v>22324.226</v>
          </cell>
          <cell r="P6">
            <v>22336.22</v>
          </cell>
          <cell r="Q6">
            <v>3867.481</v>
          </cell>
          <cell r="R6">
            <v>3902.64</v>
          </cell>
          <cell r="S6">
            <v>3847.59</v>
          </cell>
          <cell r="T6">
            <v>3798.429</v>
          </cell>
          <cell r="U6">
            <v>3699.455</v>
          </cell>
          <cell r="V6">
            <v>3665.705</v>
          </cell>
          <cell r="W6">
            <v>3775.17</v>
          </cell>
          <cell r="X6">
            <v>3828.037</v>
          </cell>
          <cell r="Y6">
            <v>3866.665</v>
          </cell>
        </row>
        <row r="7">
          <cell r="B7">
            <v>3864.945</v>
          </cell>
          <cell r="C7">
            <v>3852.345</v>
          </cell>
          <cell r="D7">
            <v>3851.374</v>
          </cell>
          <cell r="E7">
            <v>6152.5</v>
          </cell>
          <cell r="F7">
            <v>6248.749</v>
          </cell>
          <cell r="G7">
            <v>6165.747</v>
          </cell>
          <cell r="H7">
            <v>21857.5</v>
          </cell>
          <cell r="I7">
            <v>21780.332</v>
          </cell>
          <cell r="J7">
            <v>21850.668</v>
          </cell>
          <cell r="K7">
            <v>6326.32</v>
          </cell>
          <cell r="L7">
            <v>6374.96</v>
          </cell>
          <cell r="M7">
            <v>6310.92</v>
          </cell>
          <cell r="N7">
            <v>22114.237</v>
          </cell>
          <cell r="O7">
            <v>22333.158</v>
          </cell>
          <cell r="P7">
            <v>22337</v>
          </cell>
          <cell r="Q7">
            <v>3862.999</v>
          </cell>
          <cell r="R7">
            <v>3900.615</v>
          </cell>
          <cell r="S7">
            <v>3845.806</v>
          </cell>
          <cell r="T7">
            <v>3792.023</v>
          </cell>
          <cell r="U7">
            <v>3692.043</v>
          </cell>
          <cell r="V7">
            <v>3662.174</v>
          </cell>
          <cell r="W7">
            <v>3777.176</v>
          </cell>
          <cell r="X7">
            <v>3833.32</v>
          </cell>
          <cell r="Y7">
            <v>3875.919</v>
          </cell>
        </row>
        <row r="8">
          <cell r="B8">
            <v>3866.573</v>
          </cell>
          <cell r="C8">
            <v>3856.797</v>
          </cell>
          <cell r="D8">
            <v>3850.278</v>
          </cell>
          <cell r="E8">
            <v>6152</v>
          </cell>
          <cell r="F8">
            <v>6242.753</v>
          </cell>
          <cell r="G8">
            <v>6163.82</v>
          </cell>
          <cell r="H8">
            <v>21849.197</v>
          </cell>
          <cell r="I8">
            <v>21769.47</v>
          </cell>
          <cell r="J8">
            <v>21840.773</v>
          </cell>
          <cell r="K8">
            <v>6321.832</v>
          </cell>
          <cell r="L8">
            <v>6369.682</v>
          </cell>
          <cell r="M8">
            <v>6307.15</v>
          </cell>
          <cell r="N8">
            <v>22093.493</v>
          </cell>
          <cell r="O8">
            <v>22320.688</v>
          </cell>
          <cell r="P8">
            <v>22322.727</v>
          </cell>
          <cell r="Q8">
            <v>3863.747</v>
          </cell>
          <cell r="R8">
            <v>3896.179</v>
          </cell>
          <cell r="S8">
            <v>3844.91</v>
          </cell>
          <cell r="T8">
            <v>3785.687</v>
          </cell>
          <cell r="U8">
            <v>3690.238</v>
          </cell>
          <cell r="V8">
            <v>3662.428</v>
          </cell>
          <cell r="W8">
            <v>3769.282</v>
          </cell>
          <cell r="X8">
            <v>3825.097</v>
          </cell>
          <cell r="Y8">
            <v>3870.45</v>
          </cell>
        </row>
        <row r="9">
          <cell r="B9">
            <v>3865.934</v>
          </cell>
          <cell r="C9">
            <v>3857.976</v>
          </cell>
          <cell r="D9">
            <v>3860.96</v>
          </cell>
          <cell r="E9">
            <v>6150.995</v>
          </cell>
          <cell r="F9">
            <v>6254.579</v>
          </cell>
          <cell r="G9">
            <v>6168.016</v>
          </cell>
          <cell r="H9">
            <v>21831.384</v>
          </cell>
          <cell r="I9">
            <v>21780.269</v>
          </cell>
          <cell r="J9">
            <v>21864.193</v>
          </cell>
          <cell r="K9">
            <v>6348.549</v>
          </cell>
          <cell r="L9">
            <v>6417.406</v>
          </cell>
          <cell r="M9">
            <v>6340.113</v>
          </cell>
          <cell r="N9">
            <v>22156.699</v>
          </cell>
          <cell r="O9">
            <v>22416.886</v>
          </cell>
          <cell r="P9">
            <v>22408.398</v>
          </cell>
          <cell r="Q9">
            <v>3865.874</v>
          </cell>
          <cell r="R9">
            <v>3906.662</v>
          </cell>
          <cell r="S9">
            <v>3850.396</v>
          </cell>
          <cell r="T9">
            <v>3794.316</v>
          </cell>
          <cell r="U9">
            <v>3698.544</v>
          </cell>
          <cell r="V9">
            <v>3658.709</v>
          </cell>
          <cell r="W9">
            <v>3790.777</v>
          </cell>
          <cell r="X9">
            <v>3833.418</v>
          </cell>
          <cell r="Y9">
            <v>3894.072</v>
          </cell>
        </row>
        <row r="10">
          <cell r="B10">
            <v>3867.235</v>
          </cell>
          <cell r="C10">
            <v>3858.083</v>
          </cell>
          <cell r="D10">
            <v>3865.588</v>
          </cell>
          <cell r="E10">
            <v>6162.29</v>
          </cell>
          <cell r="F10">
            <v>6271.048</v>
          </cell>
          <cell r="G10">
            <v>6177.145</v>
          </cell>
          <cell r="H10">
            <v>21851.489</v>
          </cell>
          <cell r="I10">
            <v>21825.514</v>
          </cell>
          <cell r="J10">
            <v>21893.913</v>
          </cell>
          <cell r="K10">
            <v>6365.965</v>
          </cell>
          <cell r="L10">
            <v>6441.1</v>
          </cell>
          <cell r="M10">
            <v>6353.91</v>
          </cell>
          <cell r="N10">
            <v>22213.221</v>
          </cell>
          <cell r="O10">
            <v>22500.221</v>
          </cell>
          <cell r="P10">
            <v>22463.884</v>
          </cell>
          <cell r="Q10">
            <v>3870.531</v>
          </cell>
          <cell r="R10">
            <v>3913.549</v>
          </cell>
          <cell r="S10">
            <v>3853.448</v>
          </cell>
          <cell r="T10">
            <v>3793.91</v>
          </cell>
          <cell r="U10">
            <v>3698.377</v>
          </cell>
          <cell r="V10">
            <v>3656.937</v>
          </cell>
          <cell r="W10">
            <v>3797.75</v>
          </cell>
          <cell r="X10">
            <v>3839.716</v>
          </cell>
          <cell r="Y10">
            <v>3902.405</v>
          </cell>
        </row>
        <row r="11">
          <cell r="B11">
            <v>3866.093</v>
          </cell>
          <cell r="C11">
            <v>3861</v>
          </cell>
          <cell r="D11">
            <v>3860.387</v>
          </cell>
          <cell r="E11">
            <v>6176.6</v>
          </cell>
          <cell r="F11">
            <v>6266.181</v>
          </cell>
          <cell r="G11">
            <v>6182.26</v>
          </cell>
          <cell r="H11">
            <v>21894.841</v>
          </cell>
          <cell r="I11">
            <v>21838.868</v>
          </cell>
          <cell r="J11">
            <v>21875.033</v>
          </cell>
          <cell r="K11">
            <v>6353.837</v>
          </cell>
          <cell r="L11">
            <v>6405.654</v>
          </cell>
          <cell r="M11">
            <v>6331.837</v>
          </cell>
          <cell r="N11">
            <v>22173.572</v>
          </cell>
          <cell r="O11">
            <v>22435.426</v>
          </cell>
          <cell r="P11">
            <v>22385.07</v>
          </cell>
          <cell r="Q11">
            <v>3873.167</v>
          </cell>
          <cell r="R11">
            <v>3902.771</v>
          </cell>
          <cell r="S11">
            <v>3856.315</v>
          </cell>
          <cell r="T11">
            <v>3777.808</v>
          </cell>
          <cell r="U11">
            <v>3688.042</v>
          </cell>
          <cell r="V11">
            <v>3657.183</v>
          </cell>
          <cell r="W11">
            <v>3780.72</v>
          </cell>
          <cell r="X11">
            <v>3839.94</v>
          </cell>
          <cell r="Y11">
            <v>3885.301</v>
          </cell>
        </row>
        <row r="12">
          <cell r="B12">
            <v>3865.107</v>
          </cell>
          <cell r="C12">
            <v>3859.673</v>
          </cell>
          <cell r="D12">
            <v>3857.655</v>
          </cell>
          <cell r="E12">
            <v>6166.595</v>
          </cell>
          <cell r="F12">
            <v>6255.256</v>
          </cell>
          <cell r="G12">
            <v>6176.135</v>
          </cell>
          <cell r="H12">
            <v>21874.846</v>
          </cell>
          <cell r="I12">
            <v>21798.374</v>
          </cell>
          <cell r="J12">
            <v>21850.433</v>
          </cell>
          <cell r="K12">
            <v>6351.994</v>
          </cell>
          <cell r="L12">
            <v>6402.393</v>
          </cell>
          <cell r="M12">
            <v>6334.338</v>
          </cell>
          <cell r="N12">
            <v>22164.247</v>
          </cell>
          <cell r="O12">
            <v>22394.875</v>
          </cell>
          <cell r="P12">
            <v>22374.627</v>
          </cell>
          <cell r="Q12">
            <v>3868.605</v>
          </cell>
          <cell r="R12">
            <v>3902.092</v>
          </cell>
          <cell r="S12">
            <v>3855.632</v>
          </cell>
          <cell r="T12">
            <v>3771.546</v>
          </cell>
          <cell r="U12">
            <v>3685.482</v>
          </cell>
          <cell r="V12">
            <v>3655.387</v>
          </cell>
          <cell r="W12">
            <v>3788.696</v>
          </cell>
          <cell r="X12">
            <v>3845.632</v>
          </cell>
          <cell r="Y12">
            <v>3893.381</v>
          </cell>
        </row>
        <row r="13">
          <cell r="B13">
            <v>3866.775</v>
          </cell>
          <cell r="C13">
            <v>3858.202</v>
          </cell>
          <cell r="D13">
            <v>3858.727</v>
          </cell>
          <cell r="E13">
            <v>6153.275</v>
          </cell>
          <cell r="F13">
            <v>6258.017</v>
          </cell>
          <cell r="G13">
            <v>6173.298</v>
          </cell>
          <cell r="H13">
            <v>21827.045</v>
          </cell>
          <cell r="I13">
            <v>21783.556</v>
          </cell>
          <cell r="J13">
            <v>21872.164</v>
          </cell>
          <cell r="K13">
            <v>6323.651</v>
          </cell>
          <cell r="L13">
            <v>6391.615</v>
          </cell>
          <cell r="M13">
            <v>6316.482</v>
          </cell>
          <cell r="N13">
            <v>22103.371</v>
          </cell>
          <cell r="O13">
            <v>22382.347</v>
          </cell>
          <cell r="P13">
            <v>22389.638</v>
          </cell>
          <cell r="Q13">
            <v>3866.757</v>
          </cell>
          <cell r="R13">
            <v>3902.616</v>
          </cell>
          <cell r="S13">
            <v>3849.319</v>
          </cell>
          <cell r="T13">
            <v>3778.69</v>
          </cell>
          <cell r="U13">
            <v>3688.006</v>
          </cell>
          <cell r="V13">
            <v>3651.84</v>
          </cell>
          <cell r="W13">
            <v>3783.968</v>
          </cell>
          <cell r="X13">
            <v>3825.251</v>
          </cell>
          <cell r="Y13">
            <v>3888.317</v>
          </cell>
        </row>
        <row r="14">
          <cell r="B14">
            <v>3856.13</v>
          </cell>
          <cell r="C14">
            <v>3856.455</v>
          </cell>
          <cell r="D14">
            <v>3843.277</v>
          </cell>
          <cell r="E14">
            <v>6134.035</v>
          </cell>
          <cell r="F14">
            <v>6225.507</v>
          </cell>
          <cell r="G14">
            <v>6150.076</v>
          </cell>
          <cell r="H14">
            <v>21744.089</v>
          </cell>
          <cell r="I14">
            <v>21679.862</v>
          </cell>
          <cell r="J14">
            <v>21773.079</v>
          </cell>
          <cell r="K14">
            <v>6318.325</v>
          </cell>
          <cell r="L14">
            <v>6374.308</v>
          </cell>
          <cell r="M14">
            <v>6310.491</v>
          </cell>
          <cell r="N14">
            <v>22062.105</v>
          </cell>
          <cell r="O14">
            <v>22306.692</v>
          </cell>
          <cell r="P14">
            <v>22300.227</v>
          </cell>
          <cell r="Q14">
            <v>3859.852</v>
          </cell>
          <cell r="R14">
            <v>3894.105</v>
          </cell>
          <cell r="S14">
            <v>3845.557</v>
          </cell>
          <cell r="T14">
            <v>3772.299</v>
          </cell>
          <cell r="U14">
            <v>3678.614</v>
          </cell>
          <cell r="V14">
            <v>3646.78</v>
          </cell>
          <cell r="W14">
            <v>3772.479</v>
          </cell>
          <cell r="X14">
            <v>3824.471</v>
          </cell>
          <cell r="Y14">
            <v>3880.442</v>
          </cell>
        </row>
        <row r="15">
          <cell r="B15">
            <v>3835.459</v>
          </cell>
          <cell r="C15">
            <v>3833.53</v>
          </cell>
          <cell r="D15">
            <v>3834.032</v>
          </cell>
          <cell r="E15">
            <v>6141.357</v>
          </cell>
          <cell r="F15">
            <v>6220.707</v>
          </cell>
          <cell r="G15">
            <v>6138.439</v>
          </cell>
          <cell r="H15">
            <v>21753.033</v>
          </cell>
          <cell r="I15">
            <v>21704.388</v>
          </cell>
          <cell r="J15">
            <v>21724.145</v>
          </cell>
          <cell r="K15">
            <v>6315.124</v>
          </cell>
          <cell r="L15">
            <v>6357.493</v>
          </cell>
          <cell r="M15">
            <v>6284.611</v>
          </cell>
          <cell r="N15">
            <v>22024.74</v>
          </cell>
          <cell r="O15">
            <v>22286.605</v>
          </cell>
          <cell r="P15">
            <v>22212.956</v>
          </cell>
          <cell r="Q15">
            <v>3854.294</v>
          </cell>
          <cell r="R15">
            <v>3883.741</v>
          </cell>
          <cell r="S15">
            <v>3829.776</v>
          </cell>
          <cell r="T15">
            <v>3782.52</v>
          </cell>
          <cell r="U15">
            <v>3673.282</v>
          </cell>
          <cell r="V15">
            <v>3656.936</v>
          </cell>
          <cell r="W15">
            <v>3751.921</v>
          </cell>
          <cell r="X15">
            <v>3812.617</v>
          </cell>
          <cell r="Y15">
            <v>3873.154</v>
          </cell>
        </row>
        <row r="16">
          <cell r="B16">
            <v>3825.584</v>
          </cell>
          <cell r="C16">
            <v>3827.605</v>
          </cell>
          <cell r="D16">
            <v>3826.895</v>
          </cell>
          <cell r="E16">
            <v>6140.858</v>
          </cell>
          <cell r="F16">
            <v>6218.42</v>
          </cell>
          <cell r="G16">
            <v>6132.456</v>
          </cell>
          <cell r="H16">
            <v>21754.299</v>
          </cell>
          <cell r="I16">
            <v>21722.79</v>
          </cell>
          <cell r="J16">
            <v>21710.5</v>
          </cell>
          <cell r="K16">
            <v>6310.379</v>
          </cell>
          <cell r="L16">
            <v>6349.483</v>
          </cell>
          <cell r="M16">
            <v>6272.069</v>
          </cell>
          <cell r="N16">
            <v>22016.628</v>
          </cell>
          <cell r="O16">
            <v>22298.354</v>
          </cell>
          <cell r="P16">
            <v>22201.836</v>
          </cell>
          <cell r="Q16">
            <v>3845.456</v>
          </cell>
          <cell r="R16">
            <v>3876.117</v>
          </cell>
          <cell r="S16">
            <v>3815.75</v>
          </cell>
          <cell r="T16">
            <v>3777.326</v>
          </cell>
          <cell r="U16">
            <v>3667.191</v>
          </cell>
          <cell r="V16">
            <v>3650.798</v>
          </cell>
          <cell r="W16">
            <v>3743.44</v>
          </cell>
          <cell r="X16">
            <v>3807.114</v>
          </cell>
          <cell r="Y16">
            <v>3872.176</v>
          </cell>
        </row>
        <row r="17">
          <cell r="B17">
            <v>3833.742</v>
          </cell>
          <cell r="C17">
            <v>3825.797</v>
          </cell>
          <cell r="D17">
            <v>3820.226</v>
          </cell>
          <cell r="E17">
            <v>6134.763</v>
          </cell>
          <cell r="F17">
            <v>6212.678</v>
          </cell>
          <cell r="G17">
            <v>6142.783</v>
          </cell>
          <cell r="H17">
            <v>21772.403</v>
          </cell>
          <cell r="I17">
            <v>21681.566</v>
          </cell>
          <cell r="J17">
            <v>21725.461</v>
          </cell>
          <cell r="K17">
            <v>6321.398</v>
          </cell>
          <cell r="L17">
            <v>6362.048</v>
          </cell>
          <cell r="M17">
            <v>6301.445</v>
          </cell>
          <cell r="N17">
            <v>22087.363</v>
          </cell>
          <cell r="O17">
            <v>22307.527</v>
          </cell>
          <cell r="P17">
            <v>22268.823</v>
          </cell>
          <cell r="Q17">
            <v>3837.97</v>
          </cell>
          <cell r="R17">
            <v>3877.887</v>
          </cell>
          <cell r="S17">
            <v>3821.235</v>
          </cell>
          <cell r="T17">
            <v>3766.358</v>
          </cell>
          <cell r="U17">
            <v>3671.203</v>
          </cell>
          <cell r="V17">
            <v>3647.023</v>
          </cell>
          <cell r="W17">
            <v>3763.212</v>
          </cell>
          <cell r="X17">
            <v>3824.738</v>
          </cell>
          <cell r="Y17">
            <v>3870.437</v>
          </cell>
        </row>
        <row r="18">
          <cell r="B18">
            <v>3836.758</v>
          </cell>
          <cell r="C18">
            <v>3833.089</v>
          </cell>
          <cell r="D18">
            <v>3826.045</v>
          </cell>
          <cell r="E18">
            <v>6140.454</v>
          </cell>
          <cell r="F18">
            <v>6215.145</v>
          </cell>
          <cell r="G18">
            <v>6157.273</v>
          </cell>
          <cell r="H18">
            <v>21827.203</v>
          </cell>
          <cell r="I18">
            <v>21675.717</v>
          </cell>
          <cell r="J18">
            <v>21754.906</v>
          </cell>
          <cell r="K18">
            <v>6341.115</v>
          </cell>
          <cell r="L18">
            <v>6381.878</v>
          </cell>
          <cell r="M18">
            <v>6332.18</v>
          </cell>
          <cell r="N18">
            <v>22166.771</v>
          </cell>
          <cell r="O18">
            <v>22322.687</v>
          </cell>
          <cell r="P18">
            <v>22322.937</v>
          </cell>
          <cell r="Q18">
            <v>3847.546</v>
          </cell>
          <cell r="R18">
            <v>3880.05</v>
          </cell>
          <cell r="S18">
            <v>3832.546</v>
          </cell>
          <cell r="T18">
            <v>3764.279</v>
          </cell>
          <cell r="U18">
            <v>3678.032</v>
          </cell>
          <cell r="V18">
            <v>3651.86</v>
          </cell>
          <cell r="W18">
            <v>3783.801</v>
          </cell>
          <cell r="X18">
            <v>3841.757</v>
          </cell>
          <cell r="Y18">
            <v>3869.983</v>
          </cell>
        </row>
        <row r="19">
          <cell r="B19">
            <v>3828.703</v>
          </cell>
          <cell r="C19">
            <v>3822.732</v>
          </cell>
          <cell r="D19">
            <v>3820.866</v>
          </cell>
          <cell r="E19">
            <v>6140.054</v>
          </cell>
          <cell r="F19">
            <v>6222.008</v>
          </cell>
          <cell r="G19">
            <v>6145.814</v>
          </cell>
          <cell r="H19">
            <v>21814.104</v>
          </cell>
          <cell r="I19">
            <v>21725.392</v>
          </cell>
          <cell r="J19">
            <v>21766.035</v>
          </cell>
          <cell r="K19">
            <v>6338.618</v>
          </cell>
          <cell r="L19">
            <v>6389.766</v>
          </cell>
          <cell r="M19">
            <v>6318.832</v>
          </cell>
          <cell r="N19">
            <v>22129.566</v>
          </cell>
          <cell r="O19">
            <v>22348.218</v>
          </cell>
          <cell r="P19">
            <v>22319.565</v>
          </cell>
          <cell r="Q19">
            <v>3837.806</v>
          </cell>
          <cell r="R19">
            <v>3874.321</v>
          </cell>
          <cell r="S19">
            <v>3822.806</v>
          </cell>
          <cell r="T19">
            <v>3766.96</v>
          </cell>
          <cell r="U19">
            <v>3675.777</v>
          </cell>
          <cell r="V19">
            <v>3647.721</v>
          </cell>
          <cell r="W19">
            <v>3779.158</v>
          </cell>
          <cell r="X19">
            <v>3830.325</v>
          </cell>
          <cell r="Y19">
            <v>3880.256</v>
          </cell>
        </row>
        <row r="20">
          <cell r="B20">
            <v>3812.838</v>
          </cell>
          <cell r="C20">
            <v>3812.467</v>
          </cell>
          <cell r="D20">
            <v>3813.482</v>
          </cell>
          <cell r="E20">
            <v>6117.274</v>
          </cell>
          <cell r="F20">
            <v>6219.493</v>
          </cell>
          <cell r="G20">
            <v>6120.507</v>
          </cell>
          <cell r="H20">
            <v>21720.893</v>
          </cell>
          <cell r="I20">
            <v>21700</v>
          </cell>
          <cell r="J20">
            <v>21735.053</v>
          </cell>
          <cell r="K20">
            <v>6320.252</v>
          </cell>
          <cell r="L20">
            <v>6394.014</v>
          </cell>
          <cell r="M20">
            <v>6297.014</v>
          </cell>
          <cell r="N20">
            <v>22018.146</v>
          </cell>
          <cell r="O20">
            <v>22305.272</v>
          </cell>
          <cell r="P20">
            <v>22273.772</v>
          </cell>
          <cell r="Q20">
            <v>3833.711</v>
          </cell>
          <cell r="R20">
            <v>3869.756</v>
          </cell>
          <cell r="S20">
            <v>3810.378</v>
          </cell>
          <cell r="T20">
            <v>3768.435</v>
          </cell>
          <cell r="U20">
            <v>3669.295</v>
          </cell>
          <cell r="V20">
            <v>3632.863</v>
          </cell>
          <cell r="W20">
            <v>3770.012</v>
          </cell>
          <cell r="X20">
            <v>3810.355</v>
          </cell>
          <cell r="Y20">
            <v>3890.34</v>
          </cell>
        </row>
        <row r="21">
          <cell r="B21">
            <v>3820.883</v>
          </cell>
          <cell r="C21">
            <v>3822.486</v>
          </cell>
          <cell r="D21">
            <v>3822.617</v>
          </cell>
          <cell r="E21">
            <v>6115.4</v>
          </cell>
          <cell r="F21">
            <v>6221.309</v>
          </cell>
          <cell r="G21">
            <v>6123.327</v>
          </cell>
          <cell r="H21">
            <v>21714.272</v>
          </cell>
          <cell r="I21">
            <v>21700</v>
          </cell>
          <cell r="J21">
            <v>21738.364</v>
          </cell>
          <cell r="K21">
            <v>6319.413</v>
          </cell>
          <cell r="L21">
            <v>6394.604</v>
          </cell>
          <cell r="M21">
            <v>6301.413</v>
          </cell>
          <cell r="N21">
            <v>21972.612</v>
          </cell>
          <cell r="O21">
            <v>22276</v>
          </cell>
          <cell r="P21">
            <v>22244.5</v>
          </cell>
          <cell r="Q21">
            <v>3840.769</v>
          </cell>
          <cell r="R21">
            <v>3875.19</v>
          </cell>
          <cell r="S21">
            <v>3817.296</v>
          </cell>
          <cell r="T21">
            <v>3773.94</v>
          </cell>
          <cell r="U21">
            <v>3670.994</v>
          </cell>
          <cell r="V21">
            <v>3633.696</v>
          </cell>
          <cell r="W21">
            <v>3774.41</v>
          </cell>
          <cell r="X21">
            <v>3816.119</v>
          </cell>
          <cell r="Y21">
            <v>3886.613</v>
          </cell>
        </row>
        <row r="22">
          <cell r="B22">
            <v>3826.924</v>
          </cell>
          <cell r="C22">
            <v>3831.679</v>
          </cell>
          <cell r="D22">
            <v>3825.77</v>
          </cell>
          <cell r="E22">
            <v>6129.309</v>
          </cell>
          <cell r="F22">
            <v>6222.574</v>
          </cell>
          <cell r="G22">
            <v>6141.03</v>
          </cell>
          <cell r="H22">
            <v>21764.979</v>
          </cell>
          <cell r="I22">
            <v>21700</v>
          </cell>
          <cell r="J22">
            <v>21746.147</v>
          </cell>
          <cell r="K22">
            <v>6313.037</v>
          </cell>
          <cell r="L22">
            <v>6372.925</v>
          </cell>
          <cell r="M22">
            <v>6295.037</v>
          </cell>
          <cell r="N22">
            <v>22071.47</v>
          </cell>
          <cell r="O22">
            <v>22323.742</v>
          </cell>
          <cell r="P22">
            <v>22289.754</v>
          </cell>
          <cell r="Q22">
            <v>3843.754</v>
          </cell>
          <cell r="R22">
            <v>3882.35</v>
          </cell>
          <cell r="S22">
            <v>3828.169</v>
          </cell>
          <cell r="T22">
            <v>3776.681</v>
          </cell>
          <cell r="U22">
            <v>3680.441</v>
          </cell>
          <cell r="V22">
            <v>3644.83</v>
          </cell>
          <cell r="W22">
            <v>3778.618</v>
          </cell>
          <cell r="X22">
            <v>3831.734</v>
          </cell>
          <cell r="Y22">
            <v>3878.117</v>
          </cell>
        </row>
        <row r="23">
          <cell r="B23">
            <v>3835.352</v>
          </cell>
          <cell r="C23">
            <v>3836.616</v>
          </cell>
          <cell r="D23">
            <v>3834.93</v>
          </cell>
          <cell r="E23">
            <v>6145.595</v>
          </cell>
          <cell r="F23">
            <v>6236.528</v>
          </cell>
          <cell r="G23">
            <v>6148.288</v>
          </cell>
          <cell r="H23">
            <v>21786.216</v>
          </cell>
          <cell r="I23">
            <v>21746.531</v>
          </cell>
          <cell r="J23">
            <v>21764.51</v>
          </cell>
          <cell r="K23">
            <v>6340.01</v>
          </cell>
          <cell r="L23">
            <v>6397.647</v>
          </cell>
          <cell r="M23">
            <v>6315.417</v>
          </cell>
          <cell r="N23">
            <v>22130.445</v>
          </cell>
          <cell r="O23">
            <v>22384.124</v>
          </cell>
          <cell r="P23">
            <v>22343.891</v>
          </cell>
          <cell r="Q23">
            <v>3846.934</v>
          </cell>
          <cell r="R23">
            <v>3885.622</v>
          </cell>
          <cell r="S23">
            <v>3825.844</v>
          </cell>
          <cell r="T23">
            <v>3780.635</v>
          </cell>
          <cell r="U23">
            <v>3678.24</v>
          </cell>
          <cell r="V23">
            <v>3650.185</v>
          </cell>
          <cell r="W23">
            <v>3786.279</v>
          </cell>
          <cell r="X23">
            <v>3841.912</v>
          </cell>
          <cell r="Y23">
            <v>3890.522</v>
          </cell>
        </row>
        <row r="24">
          <cell r="B24">
            <v>3824.019</v>
          </cell>
          <cell r="C24">
            <v>3824.868</v>
          </cell>
          <cell r="D24">
            <v>3823.594</v>
          </cell>
          <cell r="E24">
            <v>6119.852</v>
          </cell>
          <cell r="F24">
            <v>6217.122</v>
          </cell>
          <cell r="G24">
            <v>6124.757</v>
          </cell>
          <cell r="H24">
            <v>21691.434</v>
          </cell>
          <cell r="I24">
            <v>21661.121</v>
          </cell>
          <cell r="J24">
            <v>21693.747</v>
          </cell>
          <cell r="K24">
            <v>6329.246</v>
          </cell>
          <cell r="L24">
            <v>6397.903</v>
          </cell>
          <cell r="M24">
            <v>6308.757</v>
          </cell>
          <cell r="N24">
            <v>22106.261</v>
          </cell>
          <cell r="O24">
            <v>22389.916</v>
          </cell>
          <cell r="P24">
            <v>22350.379</v>
          </cell>
          <cell r="Q24">
            <v>3840.218</v>
          </cell>
          <cell r="R24">
            <v>3876.933</v>
          </cell>
          <cell r="S24">
            <v>3818.082</v>
          </cell>
          <cell r="T24">
            <v>3763.379</v>
          </cell>
          <cell r="U24">
            <v>3665.97</v>
          </cell>
          <cell r="V24">
            <v>3632.584</v>
          </cell>
          <cell r="W24">
            <v>3777.038</v>
          </cell>
          <cell r="X24">
            <v>3821.873</v>
          </cell>
          <cell r="Y24">
            <v>3884.096</v>
          </cell>
        </row>
        <row r="25">
          <cell r="B25">
            <v>3822.003</v>
          </cell>
          <cell r="C25">
            <v>3822.402</v>
          </cell>
          <cell r="D25">
            <v>3815.398</v>
          </cell>
          <cell r="E25">
            <v>6092.987</v>
          </cell>
          <cell r="F25">
            <v>6188.232</v>
          </cell>
          <cell r="G25">
            <v>6103</v>
          </cell>
          <cell r="H25">
            <v>21611.466</v>
          </cell>
          <cell r="I25">
            <v>21557.852</v>
          </cell>
          <cell r="J25">
            <v>21611.386</v>
          </cell>
          <cell r="K25">
            <v>6314.476</v>
          </cell>
          <cell r="L25">
            <v>6381.361</v>
          </cell>
          <cell r="M25">
            <v>6297.398</v>
          </cell>
          <cell r="N25">
            <v>22034.626</v>
          </cell>
          <cell r="O25">
            <v>22320.262</v>
          </cell>
          <cell r="P25">
            <v>22292.262</v>
          </cell>
          <cell r="Q25">
            <v>3840.97</v>
          </cell>
          <cell r="R25">
            <v>3872.206</v>
          </cell>
          <cell r="S25">
            <v>3819.767</v>
          </cell>
          <cell r="T25">
            <v>3729.978</v>
          </cell>
          <cell r="U25">
            <v>3641.635</v>
          </cell>
          <cell r="V25">
            <v>3610.948</v>
          </cell>
          <cell r="W25">
            <v>3768.988</v>
          </cell>
          <cell r="X25">
            <v>3812.647</v>
          </cell>
          <cell r="Y25">
            <v>3873.958</v>
          </cell>
        </row>
        <row r="26">
          <cell r="B26">
            <v>3823.024</v>
          </cell>
          <cell r="C26">
            <v>3819.532</v>
          </cell>
          <cell r="D26">
            <v>3816.14</v>
          </cell>
          <cell r="E26">
            <v>6100.997</v>
          </cell>
          <cell r="F26">
            <v>6187.663</v>
          </cell>
          <cell r="G26">
            <v>6106.332</v>
          </cell>
          <cell r="H26">
            <v>21636.831</v>
          </cell>
          <cell r="I26">
            <v>21579.514</v>
          </cell>
          <cell r="J26">
            <v>21609.979</v>
          </cell>
          <cell r="K26">
            <v>6313.626</v>
          </cell>
          <cell r="L26">
            <v>6371.949</v>
          </cell>
          <cell r="M26">
            <v>6292.194</v>
          </cell>
          <cell r="N26">
            <v>22038.941</v>
          </cell>
          <cell r="O26">
            <v>22297.871</v>
          </cell>
          <cell r="P26">
            <v>22256.781</v>
          </cell>
          <cell r="Q26">
            <v>3837.987</v>
          </cell>
          <cell r="R26">
            <v>3871.8</v>
          </cell>
          <cell r="S26">
            <v>3818.144</v>
          </cell>
          <cell r="T26">
            <v>3739.358</v>
          </cell>
          <cell r="U26">
            <v>3646.765</v>
          </cell>
          <cell r="V26">
            <v>3619.845</v>
          </cell>
          <cell r="W26">
            <v>3766.672</v>
          </cell>
          <cell r="X26">
            <v>3816.705</v>
          </cell>
          <cell r="Y26">
            <v>3874.251</v>
          </cell>
        </row>
        <row r="27">
          <cell r="B27">
            <v>3818.135</v>
          </cell>
          <cell r="C27">
            <v>3816.456</v>
          </cell>
          <cell r="D27">
            <v>3821.665</v>
          </cell>
          <cell r="E27">
            <v>6104.689</v>
          </cell>
          <cell r="F27">
            <v>6195.891</v>
          </cell>
          <cell r="G27">
            <v>6104.885</v>
          </cell>
          <cell r="H27">
            <v>21643.531</v>
          </cell>
          <cell r="I27">
            <v>21614.332</v>
          </cell>
          <cell r="J27">
            <v>21626.265</v>
          </cell>
          <cell r="K27">
            <v>6298.126</v>
          </cell>
          <cell r="L27">
            <v>6362.5</v>
          </cell>
          <cell r="M27">
            <v>6272.752</v>
          </cell>
          <cell r="N27">
            <v>21962.5</v>
          </cell>
          <cell r="O27">
            <v>22253.376</v>
          </cell>
          <cell r="P27">
            <v>22166.546</v>
          </cell>
          <cell r="Q27">
            <v>3835.938</v>
          </cell>
          <cell r="R27">
            <v>3876.967</v>
          </cell>
          <cell r="S27">
            <v>3812.309</v>
          </cell>
          <cell r="T27">
            <v>3761.341</v>
          </cell>
          <cell r="U27">
            <v>3657.92</v>
          </cell>
          <cell r="V27">
            <v>3628.32</v>
          </cell>
          <cell r="W27">
            <v>3760.208</v>
          </cell>
          <cell r="X27">
            <v>3806.735</v>
          </cell>
          <cell r="Y27">
            <v>3875.125</v>
          </cell>
        </row>
        <row r="28">
          <cell r="B28">
            <v>3821.692</v>
          </cell>
          <cell r="C28">
            <v>3816</v>
          </cell>
          <cell r="D28">
            <v>3826.847</v>
          </cell>
          <cell r="E28">
            <v>6090</v>
          </cell>
          <cell r="F28">
            <v>6181.141</v>
          </cell>
          <cell r="G28">
            <v>6090.938</v>
          </cell>
          <cell r="H28">
            <v>21609</v>
          </cell>
          <cell r="I28">
            <v>21578.232</v>
          </cell>
          <cell r="J28">
            <v>21599.317</v>
          </cell>
          <cell r="K28">
            <v>6298.755</v>
          </cell>
          <cell r="L28">
            <v>6360.536</v>
          </cell>
          <cell r="M28">
            <v>6272.314</v>
          </cell>
          <cell r="N28">
            <v>21965.247</v>
          </cell>
          <cell r="O28">
            <v>22275.8</v>
          </cell>
          <cell r="P28">
            <v>22201.874</v>
          </cell>
          <cell r="Q28">
            <v>3835.362</v>
          </cell>
          <cell r="R28">
            <v>3877.779</v>
          </cell>
          <cell r="S28">
            <v>3814.497</v>
          </cell>
          <cell r="T28">
            <v>3746.783</v>
          </cell>
          <cell r="U28">
            <v>3643.002</v>
          </cell>
          <cell r="V28">
            <v>3617.211</v>
          </cell>
          <cell r="W28">
            <v>3761.528</v>
          </cell>
          <cell r="X28">
            <v>3807.185</v>
          </cell>
          <cell r="Y28">
            <v>3875.079</v>
          </cell>
        </row>
        <row r="29">
          <cell r="B29">
            <v>3812.84</v>
          </cell>
          <cell r="C29">
            <v>3796.963</v>
          </cell>
          <cell r="D29">
            <v>3807.225</v>
          </cell>
          <cell r="E29">
            <v>6091.969</v>
          </cell>
          <cell r="F29">
            <v>6174.79</v>
          </cell>
          <cell r="G29">
            <v>6106.969</v>
          </cell>
          <cell r="H29">
            <v>21614.938</v>
          </cell>
          <cell r="I29">
            <v>21512.844</v>
          </cell>
          <cell r="J29">
            <v>21577.032</v>
          </cell>
          <cell r="K29">
            <v>6311.037</v>
          </cell>
          <cell r="L29">
            <v>6364.408</v>
          </cell>
          <cell r="M29">
            <v>6297.778</v>
          </cell>
          <cell r="N29">
            <v>21984.316</v>
          </cell>
          <cell r="O29">
            <v>22217.883</v>
          </cell>
          <cell r="P29">
            <v>22210.825</v>
          </cell>
          <cell r="Q29">
            <v>3833.61</v>
          </cell>
          <cell r="R29">
            <v>3870.72</v>
          </cell>
          <cell r="S29">
            <v>3820.44</v>
          </cell>
          <cell r="T29">
            <v>3741.029</v>
          </cell>
          <cell r="U29">
            <v>3644.702</v>
          </cell>
          <cell r="V29">
            <v>3620.047</v>
          </cell>
          <cell r="W29">
            <v>3773.058</v>
          </cell>
          <cell r="X29">
            <v>3819.764</v>
          </cell>
          <cell r="Y29">
            <v>3873.253</v>
          </cell>
        </row>
        <row r="30">
          <cell r="B30">
            <v>3804.791</v>
          </cell>
          <cell r="C30">
            <v>3782.448</v>
          </cell>
          <cell r="D30">
            <v>3786.637</v>
          </cell>
          <cell r="E30">
            <v>6101.372</v>
          </cell>
          <cell r="F30">
            <v>6182.132</v>
          </cell>
          <cell r="G30">
            <v>6115.008</v>
          </cell>
          <cell r="H30">
            <v>21649.693</v>
          </cell>
          <cell r="I30">
            <v>21544.693</v>
          </cell>
          <cell r="J30">
            <v>21609.407</v>
          </cell>
          <cell r="K30">
            <v>6318.576</v>
          </cell>
          <cell r="L30">
            <v>6372.023</v>
          </cell>
          <cell r="M30">
            <v>6307.153</v>
          </cell>
          <cell r="N30">
            <v>22016.238</v>
          </cell>
          <cell r="O30">
            <v>22213.323</v>
          </cell>
          <cell r="P30">
            <v>22203.985</v>
          </cell>
          <cell r="Q30">
            <v>3835.358</v>
          </cell>
          <cell r="R30">
            <v>3864.481</v>
          </cell>
          <cell r="S30">
            <v>3822.6</v>
          </cell>
          <cell r="T30">
            <v>3734.301</v>
          </cell>
          <cell r="U30">
            <v>3647.313</v>
          </cell>
          <cell r="V30">
            <v>3617.239</v>
          </cell>
          <cell r="W30">
            <v>3781.113</v>
          </cell>
          <cell r="X30">
            <v>3827.718</v>
          </cell>
          <cell r="Y30">
            <v>3874.411</v>
          </cell>
        </row>
        <row r="31">
          <cell r="B31">
            <v>3799.033</v>
          </cell>
          <cell r="C31">
            <v>3795.747</v>
          </cell>
          <cell r="D31">
            <v>3786.787</v>
          </cell>
          <cell r="E31">
            <v>6104.038</v>
          </cell>
          <cell r="F31">
            <v>6176.343</v>
          </cell>
          <cell r="G31">
            <v>6108</v>
          </cell>
          <cell r="H31">
            <v>21693.224</v>
          </cell>
          <cell r="I31">
            <v>21589.459</v>
          </cell>
          <cell r="J31">
            <v>21613.734</v>
          </cell>
          <cell r="K31">
            <v>6307.492</v>
          </cell>
          <cell r="L31">
            <v>6350.966</v>
          </cell>
          <cell r="M31">
            <v>6286.319</v>
          </cell>
          <cell r="N31">
            <v>22006.912</v>
          </cell>
          <cell r="O31">
            <v>22216.686</v>
          </cell>
          <cell r="P31">
            <v>22193.392</v>
          </cell>
          <cell r="Q31">
            <v>3840.283</v>
          </cell>
          <cell r="R31">
            <v>3865.781</v>
          </cell>
          <cell r="S31">
            <v>3821.706</v>
          </cell>
          <cell r="T31">
            <v>3747.729</v>
          </cell>
          <cell r="U31">
            <v>3653.435</v>
          </cell>
          <cell r="V31">
            <v>3637.987</v>
          </cell>
          <cell r="W31">
            <v>3760.746</v>
          </cell>
          <cell r="X31">
            <v>3821.402</v>
          </cell>
          <cell r="Y31">
            <v>3857.605</v>
          </cell>
        </row>
        <row r="32">
          <cell r="B32">
            <v>3812.093</v>
          </cell>
          <cell r="C32">
            <v>3818.302</v>
          </cell>
          <cell r="D32">
            <v>3807.81</v>
          </cell>
          <cell r="E32">
            <v>6105.217</v>
          </cell>
          <cell r="F32">
            <v>6185.28</v>
          </cell>
          <cell r="G32">
            <v>6108.062</v>
          </cell>
          <cell r="H32">
            <v>21698.687</v>
          </cell>
          <cell r="I32">
            <v>21632.887</v>
          </cell>
          <cell r="J32">
            <v>21650.212</v>
          </cell>
          <cell r="K32">
            <v>6273.539</v>
          </cell>
          <cell r="L32">
            <v>6327.468</v>
          </cell>
          <cell r="M32">
            <v>6248.503</v>
          </cell>
          <cell r="N32">
            <v>21954.61</v>
          </cell>
          <cell r="O32">
            <v>22218.869</v>
          </cell>
          <cell r="P32">
            <v>22168.11</v>
          </cell>
          <cell r="Q32">
            <v>3843.544</v>
          </cell>
          <cell r="R32">
            <v>3872.608</v>
          </cell>
          <cell r="S32">
            <v>3820.8</v>
          </cell>
          <cell r="T32">
            <v>3763.406</v>
          </cell>
          <cell r="U32">
            <v>3661.094</v>
          </cell>
          <cell r="V32">
            <v>3634.786</v>
          </cell>
          <cell r="W32">
            <v>3741.005</v>
          </cell>
          <cell r="X32">
            <v>3788.2</v>
          </cell>
          <cell r="Y32">
            <v>3853.541</v>
          </cell>
        </row>
        <row r="33">
          <cell r="B33">
            <v>3836.178</v>
          </cell>
          <cell r="C33">
            <v>3834.378</v>
          </cell>
          <cell r="D33">
            <v>3832.306</v>
          </cell>
          <cell r="E33">
            <v>6111.739</v>
          </cell>
          <cell r="F33">
            <v>6193.665</v>
          </cell>
          <cell r="G33">
            <v>6109.925</v>
          </cell>
          <cell r="H33">
            <v>21650.448</v>
          </cell>
          <cell r="I33">
            <v>21610.376</v>
          </cell>
          <cell r="J33">
            <v>21621.269</v>
          </cell>
          <cell r="K33">
            <v>6261.332</v>
          </cell>
          <cell r="L33">
            <v>6313.383</v>
          </cell>
          <cell r="M33">
            <v>6235.358</v>
          </cell>
          <cell r="N33">
            <v>21913.624</v>
          </cell>
          <cell r="O33">
            <v>22200.5</v>
          </cell>
          <cell r="P33">
            <v>22130.749</v>
          </cell>
          <cell r="Q33">
            <v>3845.986</v>
          </cell>
          <cell r="R33">
            <v>3878.986</v>
          </cell>
          <cell r="S33">
            <v>3822.076</v>
          </cell>
          <cell r="T33">
            <v>3767.858</v>
          </cell>
          <cell r="U33">
            <v>3662.107</v>
          </cell>
          <cell r="V33">
            <v>3634.842</v>
          </cell>
          <cell r="W33">
            <v>3729.525</v>
          </cell>
          <cell r="X33">
            <v>3774.333</v>
          </cell>
          <cell r="Y33">
            <v>3848.012</v>
          </cell>
        </row>
        <row r="34">
          <cell r="B34">
            <v>3841.8</v>
          </cell>
          <cell r="C34">
            <v>3836.859</v>
          </cell>
          <cell r="D34">
            <v>3838.572</v>
          </cell>
          <cell r="E34">
            <v>6124.567</v>
          </cell>
          <cell r="F34">
            <v>6213.636</v>
          </cell>
          <cell r="G34">
            <v>6127.28</v>
          </cell>
          <cell r="H34">
            <v>21663.698</v>
          </cell>
          <cell r="I34">
            <v>21622.498</v>
          </cell>
          <cell r="J34">
            <v>21678.893</v>
          </cell>
          <cell r="K34">
            <v>6274.555</v>
          </cell>
          <cell r="L34">
            <v>6340.908</v>
          </cell>
          <cell r="M34">
            <v>6255.731</v>
          </cell>
          <cell r="N34">
            <v>21934.089</v>
          </cell>
          <cell r="O34">
            <v>22193.923</v>
          </cell>
          <cell r="P34">
            <v>22169.211</v>
          </cell>
          <cell r="Q34">
            <v>3843.224</v>
          </cell>
          <cell r="R34">
            <v>3879.283</v>
          </cell>
          <cell r="S34">
            <v>3823.094</v>
          </cell>
          <cell r="T34">
            <v>3767.3</v>
          </cell>
          <cell r="U34">
            <v>3666.962</v>
          </cell>
          <cell r="V34">
            <v>3639.536</v>
          </cell>
          <cell r="W34">
            <v>3747.205</v>
          </cell>
          <cell r="X34">
            <v>3785.581</v>
          </cell>
          <cell r="Y34">
            <v>3860.038</v>
          </cell>
        </row>
        <row r="35">
          <cell r="B35">
            <v>3844.711</v>
          </cell>
          <cell r="C35">
            <v>3836.047</v>
          </cell>
          <cell r="D35">
            <v>3838.323</v>
          </cell>
          <cell r="E35">
            <v>6129.894</v>
          </cell>
          <cell r="F35">
            <v>6220.894</v>
          </cell>
          <cell r="G35">
            <v>6136.42</v>
          </cell>
          <cell r="H35">
            <v>21723.041</v>
          </cell>
          <cell r="I35">
            <v>21667.951</v>
          </cell>
          <cell r="J35">
            <v>21720.498</v>
          </cell>
          <cell r="K35">
            <v>6286.961</v>
          </cell>
          <cell r="L35">
            <v>6348.64</v>
          </cell>
          <cell r="M35">
            <v>6269.321</v>
          </cell>
          <cell r="N35">
            <v>21934.758</v>
          </cell>
          <cell r="O35">
            <v>22151.703</v>
          </cell>
          <cell r="P35">
            <v>22151.39</v>
          </cell>
          <cell r="Q35">
            <v>3837.963</v>
          </cell>
          <cell r="R35">
            <v>3879.401</v>
          </cell>
          <cell r="S35">
            <v>3825.189</v>
          </cell>
          <cell r="T35">
            <v>3768.375</v>
          </cell>
          <cell r="U35">
            <v>3673.115</v>
          </cell>
          <cell r="V35">
            <v>3644.566</v>
          </cell>
          <cell r="W35">
            <v>3754.271</v>
          </cell>
          <cell r="X35">
            <v>3793.828</v>
          </cell>
          <cell r="Y35">
            <v>3861.366</v>
          </cell>
        </row>
        <row r="36">
          <cell r="B36">
            <v>3851.779</v>
          </cell>
          <cell r="C36">
            <v>3841.814</v>
          </cell>
          <cell r="D36">
            <v>3838.793</v>
          </cell>
          <cell r="E36">
            <v>6134.294</v>
          </cell>
          <cell r="F36">
            <v>6222</v>
          </cell>
          <cell r="G36">
            <v>6146.53</v>
          </cell>
          <cell r="H36">
            <v>21769.043</v>
          </cell>
          <cell r="I36">
            <v>21684.848</v>
          </cell>
          <cell r="J36">
            <v>21741.521</v>
          </cell>
          <cell r="K36">
            <v>6284.838</v>
          </cell>
          <cell r="L36">
            <v>6335.631</v>
          </cell>
          <cell r="M36">
            <v>6271.135</v>
          </cell>
          <cell r="N36">
            <v>21972.979</v>
          </cell>
          <cell r="O36">
            <v>22224.959</v>
          </cell>
          <cell r="P36">
            <v>22221.461</v>
          </cell>
          <cell r="Q36">
            <v>3844.603</v>
          </cell>
          <cell r="R36">
            <v>3882.395</v>
          </cell>
          <cell r="S36">
            <v>3832.402</v>
          </cell>
          <cell r="T36">
            <v>3770.958</v>
          </cell>
          <cell r="U36">
            <v>3678.397</v>
          </cell>
          <cell r="V36">
            <v>3650.642</v>
          </cell>
          <cell r="W36">
            <v>3756.906</v>
          </cell>
          <cell r="X36">
            <v>3802.433</v>
          </cell>
          <cell r="Y36">
            <v>3859.703</v>
          </cell>
        </row>
        <row r="37">
          <cell r="B37">
            <v>3855.316</v>
          </cell>
          <cell r="C37">
            <v>3845.612</v>
          </cell>
          <cell r="D37">
            <v>3841.029</v>
          </cell>
          <cell r="E37">
            <v>6136.715</v>
          </cell>
          <cell r="F37">
            <v>6224.891</v>
          </cell>
          <cell r="G37">
            <v>6148.254</v>
          </cell>
          <cell r="H37">
            <v>21769.632</v>
          </cell>
          <cell r="I37">
            <v>21690.974</v>
          </cell>
          <cell r="J37">
            <v>21749</v>
          </cell>
          <cell r="K37">
            <v>6288.84</v>
          </cell>
          <cell r="L37">
            <v>6338.759</v>
          </cell>
          <cell r="M37">
            <v>6274.578</v>
          </cell>
          <cell r="N37">
            <v>22070.965</v>
          </cell>
          <cell r="O37">
            <v>22299.216</v>
          </cell>
          <cell r="P37">
            <v>22286.81</v>
          </cell>
          <cell r="Q37">
            <v>3848.512</v>
          </cell>
          <cell r="R37">
            <v>3879.915</v>
          </cell>
          <cell r="S37">
            <v>3833.42</v>
          </cell>
          <cell r="T37">
            <v>3776.829</v>
          </cell>
          <cell r="U37">
            <v>3682.288</v>
          </cell>
          <cell r="V37">
            <v>3656.462</v>
          </cell>
          <cell r="W37">
            <v>3762.966</v>
          </cell>
          <cell r="X37">
            <v>3810.901</v>
          </cell>
          <cell r="Y37">
            <v>3866.525</v>
          </cell>
        </row>
        <row r="38">
          <cell r="B38">
            <v>3854.494</v>
          </cell>
          <cell r="C38">
            <v>3846.379</v>
          </cell>
          <cell r="D38">
            <v>3851.809</v>
          </cell>
          <cell r="E38">
            <v>6136.774</v>
          </cell>
          <cell r="F38">
            <v>6236.856</v>
          </cell>
          <cell r="G38">
            <v>6140.626</v>
          </cell>
          <cell r="H38">
            <v>21749.464</v>
          </cell>
          <cell r="I38">
            <v>21732.853</v>
          </cell>
          <cell r="J38">
            <v>21770.928</v>
          </cell>
          <cell r="K38">
            <v>6312.041</v>
          </cell>
          <cell r="L38">
            <v>6376.118</v>
          </cell>
          <cell r="M38">
            <v>6290.237</v>
          </cell>
          <cell r="N38">
            <v>21991.917</v>
          </cell>
          <cell r="O38">
            <v>22241.028</v>
          </cell>
          <cell r="P38">
            <v>22232.823</v>
          </cell>
          <cell r="Q38">
            <v>3850.633</v>
          </cell>
          <cell r="R38">
            <v>3891.654</v>
          </cell>
          <cell r="S38">
            <v>3830.21</v>
          </cell>
          <cell r="T38">
            <v>3795.095</v>
          </cell>
          <cell r="U38">
            <v>3686.272</v>
          </cell>
          <cell r="V38">
            <v>3655.922</v>
          </cell>
          <cell r="W38">
            <v>3759.874</v>
          </cell>
          <cell r="X38">
            <v>3799.643</v>
          </cell>
          <cell r="Y38">
            <v>3869.926</v>
          </cell>
        </row>
        <row r="39">
          <cell r="B39">
            <v>3859.087</v>
          </cell>
          <cell r="C39">
            <v>3849.312</v>
          </cell>
          <cell r="D39">
            <v>3857.9</v>
          </cell>
          <cell r="E39">
            <v>6148.304</v>
          </cell>
          <cell r="F39">
            <v>6261.197</v>
          </cell>
          <cell r="G39">
            <v>6168.17</v>
          </cell>
          <cell r="H39">
            <v>21796.23</v>
          </cell>
          <cell r="I39">
            <v>21768.484</v>
          </cell>
          <cell r="J39">
            <v>21864.459</v>
          </cell>
          <cell r="K39">
            <v>6308.163</v>
          </cell>
          <cell r="L39">
            <v>6380.643</v>
          </cell>
          <cell r="M39">
            <v>6299.285</v>
          </cell>
          <cell r="N39">
            <v>21943.583</v>
          </cell>
          <cell r="O39">
            <v>22217.935</v>
          </cell>
          <cell r="P39">
            <v>22203.761</v>
          </cell>
          <cell r="Q39">
            <v>3852.334</v>
          </cell>
          <cell r="R39">
            <v>3898.622</v>
          </cell>
          <cell r="S39">
            <v>3833.734</v>
          </cell>
          <cell r="T39">
            <v>3806.424</v>
          </cell>
          <cell r="U39">
            <v>3706.787</v>
          </cell>
          <cell r="V39">
            <v>3668.812</v>
          </cell>
          <cell r="W39">
            <v>3712.532</v>
          </cell>
          <cell r="X39">
            <v>3737.859</v>
          </cell>
          <cell r="Y39">
            <v>3827.495</v>
          </cell>
        </row>
        <row r="40">
          <cell r="B40">
            <v>3859.36</v>
          </cell>
          <cell r="C40">
            <v>3851.584</v>
          </cell>
          <cell r="D40">
            <v>3850.835</v>
          </cell>
          <cell r="E40">
            <v>6151.363</v>
          </cell>
          <cell r="F40">
            <v>6260.087</v>
          </cell>
          <cell r="G40">
            <v>6172.543</v>
          </cell>
          <cell r="H40">
            <v>21801.058</v>
          </cell>
          <cell r="I40">
            <v>21738.92</v>
          </cell>
          <cell r="J40">
            <v>21841.29</v>
          </cell>
          <cell r="K40">
            <v>6288.126</v>
          </cell>
          <cell r="L40">
            <v>6364.428</v>
          </cell>
          <cell r="M40">
            <v>6278.57</v>
          </cell>
          <cell r="N40">
            <v>22017.792</v>
          </cell>
          <cell r="O40">
            <v>22293.431</v>
          </cell>
          <cell r="P40">
            <v>22256.901</v>
          </cell>
          <cell r="Q40">
            <v>3851.662</v>
          </cell>
          <cell r="R40">
            <v>3892.72</v>
          </cell>
          <cell r="S40">
            <v>3835.114</v>
          </cell>
          <cell r="T40">
            <v>3804.189</v>
          </cell>
          <cell r="U40">
            <v>3708.46</v>
          </cell>
          <cell r="V40">
            <v>3670.227</v>
          </cell>
          <cell r="W40">
            <v>3744.831</v>
          </cell>
          <cell r="X40">
            <v>3770.41</v>
          </cell>
          <cell r="Y40">
            <v>3859.167</v>
          </cell>
        </row>
        <row r="41">
          <cell r="B41">
            <v>3854.687</v>
          </cell>
          <cell r="C41">
            <v>3842.575</v>
          </cell>
          <cell r="D41">
            <v>3840</v>
          </cell>
          <cell r="E41">
            <v>6157.692</v>
          </cell>
          <cell r="F41">
            <v>6254.442</v>
          </cell>
          <cell r="G41">
            <v>6170</v>
          </cell>
          <cell r="H41">
            <v>21815.64</v>
          </cell>
          <cell r="I41">
            <v>21750.514</v>
          </cell>
          <cell r="J41">
            <v>21814.265</v>
          </cell>
          <cell r="K41">
            <v>6298.416</v>
          </cell>
          <cell r="L41">
            <v>6361.805</v>
          </cell>
          <cell r="M41">
            <v>6280.178</v>
          </cell>
          <cell r="N41">
            <v>21987.678</v>
          </cell>
          <cell r="O41">
            <v>22182.55</v>
          </cell>
          <cell r="P41">
            <v>22184.92</v>
          </cell>
          <cell r="Q41">
            <v>3840.048</v>
          </cell>
          <cell r="R41">
            <v>3878.651</v>
          </cell>
          <cell r="S41">
            <v>3834.203</v>
          </cell>
          <cell r="T41">
            <v>3795.417</v>
          </cell>
          <cell r="U41">
            <v>3699.093</v>
          </cell>
          <cell r="V41">
            <v>3664.296</v>
          </cell>
          <cell r="W41">
            <v>3768.062</v>
          </cell>
          <cell r="X41">
            <v>3807.037</v>
          </cell>
          <cell r="Y41">
            <v>3879.535</v>
          </cell>
        </row>
        <row r="42">
          <cell r="B42">
            <v>3848.178</v>
          </cell>
          <cell r="C42">
            <v>3845.52</v>
          </cell>
          <cell r="D42">
            <v>3838.837</v>
          </cell>
          <cell r="E42">
            <v>6157.678</v>
          </cell>
          <cell r="F42">
            <v>6242.026</v>
          </cell>
          <cell r="G42">
            <v>6166.452</v>
          </cell>
          <cell r="H42">
            <v>21837.582</v>
          </cell>
          <cell r="I42">
            <v>21749.953</v>
          </cell>
          <cell r="J42">
            <v>21793.035</v>
          </cell>
          <cell r="K42">
            <v>6302.298</v>
          </cell>
          <cell r="L42">
            <v>6348.097</v>
          </cell>
          <cell r="M42">
            <v>6282.899</v>
          </cell>
          <cell r="N42">
            <v>22004.389</v>
          </cell>
          <cell r="O42">
            <v>22257.749</v>
          </cell>
          <cell r="P42">
            <v>22232.268</v>
          </cell>
          <cell r="Q42">
            <v>3850.937</v>
          </cell>
          <cell r="R42">
            <v>3886.14</v>
          </cell>
          <cell r="S42">
            <v>3829.264</v>
          </cell>
          <cell r="T42">
            <v>3788.058</v>
          </cell>
          <cell r="U42">
            <v>3692.468</v>
          </cell>
          <cell r="V42">
            <v>3660.89</v>
          </cell>
          <cell r="W42">
            <v>3762.574</v>
          </cell>
          <cell r="X42">
            <v>3811.685</v>
          </cell>
          <cell r="Y42">
            <v>3868.783</v>
          </cell>
        </row>
        <row r="43">
          <cell r="B43">
            <v>3842.79</v>
          </cell>
          <cell r="C43">
            <v>3837.619</v>
          </cell>
          <cell r="D43">
            <v>3835.543</v>
          </cell>
          <cell r="E43">
            <v>6145.438</v>
          </cell>
          <cell r="F43">
            <v>6225.364</v>
          </cell>
          <cell r="G43">
            <v>6159.055</v>
          </cell>
          <cell r="H43">
            <v>21830.051</v>
          </cell>
          <cell r="I43">
            <v>21709.379</v>
          </cell>
          <cell r="J43">
            <v>21771.828</v>
          </cell>
          <cell r="K43">
            <v>6278.981</v>
          </cell>
          <cell r="L43">
            <v>6318.988</v>
          </cell>
          <cell r="M43">
            <v>6266.988</v>
          </cell>
          <cell r="N43">
            <v>21933.064</v>
          </cell>
          <cell r="O43">
            <v>22203.899</v>
          </cell>
          <cell r="P43">
            <v>22182.068</v>
          </cell>
          <cell r="Q43">
            <v>3834.246</v>
          </cell>
          <cell r="R43">
            <v>3875.636</v>
          </cell>
          <cell r="S43">
            <v>3811.689</v>
          </cell>
          <cell r="T43">
            <v>3777.719</v>
          </cell>
          <cell r="U43">
            <v>3682.778</v>
          </cell>
          <cell r="V43">
            <v>3655.299</v>
          </cell>
          <cell r="W43">
            <v>3747.488</v>
          </cell>
          <cell r="X43">
            <v>3797.033</v>
          </cell>
          <cell r="Y43">
            <v>3849.409</v>
          </cell>
        </row>
        <row r="44">
          <cell r="B44">
            <v>3843.41</v>
          </cell>
          <cell r="C44">
            <v>3832.219</v>
          </cell>
          <cell r="D44">
            <v>3840.906</v>
          </cell>
          <cell r="E44">
            <v>6144.411</v>
          </cell>
          <cell r="F44">
            <v>6231.611</v>
          </cell>
          <cell r="G44">
            <v>6160.208</v>
          </cell>
          <cell r="H44">
            <v>21822.23</v>
          </cell>
          <cell r="I44">
            <v>21731.335</v>
          </cell>
          <cell r="J44">
            <v>21809.717</v>
          </cell>
          <cell r="K44">
            <v>6267.618</v>
          </cell>
          <cell r="L44">
            <v>6313.342</v>
          </cell>
          <cell r="M44">
            <v>6257.206</v>
          </cell>
          <cell r="N44">
            <v>21886.122</v>
          </cell>
          <cell r="O44">
            <v>22157.211</v>
          </cell>
          <cell r="P44">
            <v>22135.888</v>
          </cell>
          <cell r="Q44">
            <v>3814.33</v>
          </cell>
          <cell r="R44">
            <v>3855.151</v>
          </cell>
          <cell r="S44">
            <v>3805.43</v>
          </cell>
          <cell r="T44">
            <v>3797.86</v>
          </cell>
          <cell r="U44">
            <v>3701.606</v>
          </cell>
          <cell r="V44">
            <v>3660.223</v>
          </cell>
          <cell r="W44">
            <v>3742.382</v>
          </cell>
          <cell r="X44">
            <v>3789.947</v>
          </cell>
          <cell r="Y44">
            <v>3846.278</v>
          </cell>
        </row>
        <row r="45">
          <cell r="B45">
            <v>3851.846</v>
          </cell>
          <cell r="C45">
            <v>3847.051</v>
          </cell>
          <cell r="D45">
            <v>3846.292</v>
          </cell>
          <cell r="E45">
            <v>6175.788</v>
          </cell>
          <cell r="F45">
            <v>6265.202</v>
          </cell>
          <cell r="G45">
            <v>6184.414</v>
          </cell>
          <cell r="H45">
            <v>21885.127</v>
          </cell>
          <cell r="I45">
            <v>21817.134</v>
          </cell>
          <cell r="J45">
            <v>21869.296</v>
          </cell>
          <cell r="K45">
            <v>6282.135</v>
          </cell>
          <cell r="L45">
            <v>6331.194</v>
          </cell>
          <cell r="M45">
            <v>6262.284</v>
          </cell>
          <cell r="N45">
            <v>21895.28</v>
          </cell>
          <cell r="O45">
            <v>22145.949</v>
          </cell>
          <cell r="P45">
            <v>22124.346</v>
          </cell>
          <cell r="Q45">
            <v>3845.26</v>
          </cell>
          <cell r="R45">
            <v>3875.688</v>
          </cell>
          <cell r="S45">
            <v>3824.851</v>
          </cell>
          <cell r="T45">
            <v>3814.981</v>
          </cell>
          <cell r="U45">
            <v>3707.905</v>
          </cell>
          <cell r="V45">
            <v>3674.745</v>
          </cell>
          <cell r="W45">
            <v>3748.592</v>
          </cell>
          <cell r="X45">
            <v>3795.596</v>
          </cell>
          <cell r="Y45">
            <v>3859.494</v>
          </cell>
        </row>
        <row r="46">
          <cell r="B46">
            <v>3855.741</v>
          </cell>
          <cell r="C46">
            <v>3846.317</v>
          </cell>
          <cell r="D46">
            <v>3852.177</v>
          </cell>
          <cell r="E46">
            <v>6185.6</v>
          </cell>
          <cell r="F46">
            <v>6288.9</v>
          </cell>
          <cell r="G46">
            <v>6199.3</v>
          </cell>
          <cell r="H46">
            <v>21900.562</v>
          </cell>
          <cell r="I46">
            <v>21874.107</v>
          </cell>
          <cell r="J46">
            <v>21956.719</v>
          </cell>
          <cell r="K46">
            <v>6276.544</v>
          </cell>
          <cell r="L46">
            <v>6336.611</v>
          </cell>
          <cell r="M46">
            <v>6262.792</v>
          </cell>
          <cell r="N46">
            <v>21957.876</v>
          </cell>
          <cell r="O46">
            <v>22186.247</v>
          </cell>
          <cell r="P46">
            <v>22162.19</v>
          </cell>
          <cell r="Q46">
            <v>3844.866</v>
          </cell>
          <cell r="R46">
            <v>3879.314</v>
          </cell>
          <cell r="S46">
            <v>3827.81</v>
          </cell>
          <cell r="T46">
            <v>3825.392</v>
          </cell>
          <cell r="U46">
            <v>3715.947</v>
          </cell>
          <cell r="V46">
            <v>3686.962</v>
          </cell>
          <cell r="W46">
            <v>3746.941</v>
          </cell>
          <cell r="X46">
            <v>3790.051</v>
          </cell>
          <cell r="Y46">
            <v>3863.93</v>
          </cell>
        </row>
        <row r="47">
          <cell r="B47">
            <v>3863.85</v>
          </cell>
          <cell r="C47">
            <v>3850.749</v>
          </cell>
          <cell r="D47">
            <v>3848.5</v>
          </cell>
          <cell r="E47">
            <v>6189.454</v>
          </cell>
          <cell r="F47">
            <v>6288.258</v>
          </cell>
          <cell r="G47">
            <v>6201.227</v>
          </cell>
          <cell r="H47">
            <v>21931.783</v>
          </cell>
          <cell r="I47">
            <v>21891.947</v>
          </cell>
          <cell r="J47">
            <v>21941.108</v>
          </cell>
          <cell r="K47">
            <v>6297.949</v>
          </cell>
          <cell r="L47">
            <v>6346.341</v>
          </cell>
          <cell r="M47">
            <v>6279.657</v>
          </cell>
          <cell r="N47">
            <v>22031.142</v>
          </cell>
          <cell r="O47">
            <v>22270.5</v>
          </cell>
          <cell r="P47">
            <v>22229.284</v>
          </cell>
          <cell r="Q47">
            <v>3855.282</v>
          </cell>
          <cell r="R47">
            <v>3891.606</v>
          </cell>
          <cell r="S47">
            <v>3840.467</v>
          </cell>
          <cell r="T47">
            <v>3835.228</v>
          </cell>
          <cell r="U47">
            <v>3724.657</v>
          </cell>
          <cell r="V47">
            <v>3695.366</v>
          </cell>
          <cell r="W47">
            <v>3761.017</v>
          </cell>
          <cell r="X47">
            <v>3809.387</v>
          </cell>
          <cell r="Y47">
            <v>3873.462</v>
          </cell>
        </row>
        <row r="48">
          <cell r="B48">
            <v>3868.699</v>
          </cell>
          <cell r="C48">
            <v>3863.236</v>
          </cell>
          <cell r="D48">
            <v>3856.175</v>
          </cell>
          <cell r="E48">
            <v>6185.941</v>
          </cell>
          <cell r="F48">
            <v>6275.774</v>
          </cell>
          <cell r="G48">
            <v>6203.686</v>
          </cell>
          <cell r="H48">
            <v>21960.562</v>
          </cell>
          <cell r="I48">
            <v>21858.473</v>
          </cell>
          <cell r="J48">
            <v>21923.182</v>
          </cell>
          <cell r="K48">
            <v>6311.248</v>
          </cell>
          <cell r="L48">
            <v>6349.563</v>
          </cell>
          <cell r="M48">
            <v>6297.807</v>
          </cell>
          <cell r="N48">
            <v>22025.325</v>
          </cell>
          <cell r="O48">
            <v>22269.276</v>
          </cell>
          <cell r="P48">
            <v>22218</v>
          </cell>
          <cell r="Q48">
            <v>3857.103</v>
          </cell>
          <cell r="R48">
            <v>3895.2</v>
          </cell>
          <cell r="S48">
            <v>3843.583</v>
          </cell>
          <cell r="T48">
            <v>3838.953</v>
          </cell>
          <cell r="U48">
            <v>3729.591</v>
          </cell>
          <cell r="V48">
            <v>3697.043</v>
          </cell>
          <cell r="W48">
            <v>3772.211</v>
          </cell>
          <cell r="X48">
            <v>3822.371</v>
          </cell>
          <cell r="Y48">
            <v>3872.351</v>
          </cell>
        </row>
        <row r="49">
          <cell r="B49">
            <v>3866.513</v>
          </cell>
          <cell r="C49">
            <v>3859.684</v>
          </cell>
          <cell r="D49">
            <v>3855.628</v>
          </cell>
          <cell r="E49">
            <v>6178.648</v>
          </cell>
          <cell r="F49">
            <v>6259.352</v>
          </cell>
          <cell r="G49">
            <v>6205.472</v>
          </cell>
          <cell r="H49">
            <v>21975.396</v>
          </cell>
          <cell r="I49">
            <v>21799.801</v>
          </cell>
          <cell r="J49">
            <v>21904.699</v>
          </cell>
          <cell r="K49">
            <v>6318.579</v>
          </cell>
          <cell r="L49">
            <v>6350.929</v>
          </cell>
          <cell r="M49">
            <v>6314.351</v>
          </cell>
          <cell r="N49">
            <v>22019.155</v>
          </cell>
          <cell r="O49">
            <v>22226.083</v>
          </cell>
          <cell r="P49">
            <v>22218</v>
          </cell>
          <cell r="Q49">
            <v>3855.111</v>
          </cell>
          <cell r="R49">
            <v>3895.2</v>
          </cell>
          <cell r="S49">
            <v>3842.763</v>
          </cell>
          <cell r="T49">
            <v>3804.472</v>
          </cell>
          <cell r="U49">
            <v>3710.894</v>
          </cell>
          <cell r="V49">
            <v>3692.487</v>
          </cell>
          <cell r="W49">
            <v>3780.214</v>
          </cell>
          <cell r="X49">
            <v>3829.044</v>
          </cell>
          <cell r="Y49">
            <v>3868.545</v>
          </cell>
        </row>
        <row r="50">
          <cell r="B50">
            <v>3864.327</v>
          </cell>
          <cell r="C50">
            <v>3856.131</v>
          </cell>
          <cell r="D50">
            <v>3855.082</v>
          </cell>
          <cell r="E50">
            <v>6178.565</v>
          </cell>
          <cell r="F50">
            <v>6263.418</v>
          </cell>
          <cell r="G50">
            <v>6201.862</v>
          </cell>
          <cell r="H50">
            <v>21921.37</v>
          </cell>
          <cell r="I50">
            <v>21811.807</v>
          </cell>
          <cell r="J50">
            <v>21892.693</v>
          </cell>
          <cell r="K50">
            <v>6321.903</v>
          </cell>
          <cell r="L50">
            <v>6360.655</v>
          </cell>
          <cell r="M50">
            <v>6317.744</v>
          </cell>
          <cell r="N50">
            <v>22086.289</v>
          </cell>
          <cell r="O50">
            <v>22321.928</v>
          </cell>
          <cell r="P50">
            <v>22300.853</v>
          </cell>
          <cell r="Q50">
            <v>3853.119</v>
          </cell>
          <cell r="R50">
            <v>3895.2</v>
          </cell>
          <cell r="S50">
            <v>3841.943</v>
          </cell>
          <cell r="T50">
            <v>3819.821</v>
          </cell>
          <cell r="U50">
            <v>3726.418</v>
          </cell>
          <cell r="V50">
            <v>3693.69</v>
          </cell>
          <cell r="W50">
            <v>3776.571</v>
          </cell>
          <cell r="X50">
            <v>3820.79</v>
          </cell>
          <cell r="Y50">
            <v>3868.385</v>
          </cell>
        </row>
        <row r="51">
          <cell r="B51">
            <v>3862.14</v>
          </cell>
          <cell r="C51">
            <v>3852.578</v>
          </cell>
          <cell r="D51">
            <v>3854.535</v>
          </cell>
          <cell r="E51">
            <v>6187.981</v>
          </cell>
          <cell r="F51">
            <v>6278.014</v>
          </cell>
          <cell r="G51">
            <v>6195.008</v>
          </cell>
          <cell r="H51">
            <v>21931.091</v>
          </cell>
          <cell r="I51">
            <v>21872.899</v>
          </cell>
          <cell r="J51">
            <v>21913.682</v>
          </cell>
          <cell r="K51">
            <v>6326.882</v>
          </cell>
          <cell r="L51">
            <v>6370.034</v>
          </cell>
          <cell r="M51">
            <v>6305</v>
          </cell>
          <cell r="N51">
            <v>22091.905</v>
          </cell>
          <cell r="O51">
            <v>22313.556</v>
          </cell>
          <cell r="P51">
            <v>22287.474</v>
          </cell>
          <cell r="Q51">
            <v>3851.127</v>
          </cell>
          <cell r="R51">
            <v>3895.2</v>
          </cell>
          <cell r="S51">
            <v>3841.123</v>
          </cell>
          <cell r="T51">
            <v>3823.315</v>
          </cell>
          <cell r="U51">
            <v>3725.156</v>
          </cell>
          <cell r="V51">
            <v>3694.859</v>
          </cell>
          <cell r="W51">
            <v>3754.895</v>
          </cell>
          <cell r="X51">
            <v>3805.1</v>
          </cell>
          <cell r="Y51">
            <v>3867.452</v>
          </cell>
        </row>
        <row r="52">
          <cell r="B52">
            <v>3859.954</v>
          </cell>
          <cell r="C52">
            <v>3849.026</v>
          </cell>
          <cell r="D52">
            <v>3853.989</v>
          </cell>
          <cell r="E52">
            <v>6176.539</v>
          </cell>
          <cell r="F52">
            <v>6286.596</v>
          </cell>
          <cell r="G52">
            <v>6200.014</v>
          </cell>
          <cell r="H52">
            <v>21921.514</v>
          </cell>
          <cell r="I52">
            <v>21866.527</v>
          </cell>
          <cell r="J52">
            <v>21950.802</v>
          </cell>
          <cell r="K52">
            <v>6316.774</v>
          </cell>
          <cell r="L52">
            <v>6372.922</v>
          </cell>
          <cell r="M52">
            <v>6305</v>
          </cell>
          <cell r="N52">
            <v>22062.408</v>
          </cell>
          <cell r="O52">
            <v>22252.503</v>
          </cell>
          <cell r="P52">
            <v>22228.003</v>
          </cell>
          <cell r="Q52">
            <v>3849.135</v>
          </cell>
          <cell r="R52">
            <v>3895.2</v>
          </cell>
          <cell r="S52">
            <v>3840.303</v>
          </cell>
          <cell r="T52">
            <v>3815.24</v>
          </cell>
          <cell r="U52">
            <v>3719.451</v>
          </cell>
          <cell r="V52">
            <v>3694.315</v>
          </cell>
          <cell r="W52">
            <v>3769.384</v>
          </cell>
          <cell r="X52">
            <v>3811.288</v>
          </cell>
          <cell r="Y52">
            <v>3876.436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"/>
    </sheetNames>
    <sheetDataSet>
      <sheetData sheetId="0">
        <row r="1">
          <cell r="F1">
            <v>41444</v>
          </cell>
        </row>
        <row r="7">
          <cell r="O7" t="str">
            <v>ГПП Яч. 1008 (тп19)</v>
          </cell>
          <cell r="Q7" t="str">
            <v>ГПП Яч. 1009 (тп18)</v>
          </cell>
          <cell r="S7" t="str">
            <v>ГПП Яч. 1014 (тп17)</v>
          </cell>
          <cell r="U7" t="str">
            <v>ГПП Яч. 1017 (тп16)</v>
          </cell>
          <cell r="W7" t="str">
            <v>ГПП Яч. 1018 (тп15)</v>
          </cell>
          <cell r="Y7" t="str">
            <v>ГПП Яч. 1021 (тп12)</v>
          </cell>
          <cell r="AA7" t="str">
            <v>ГПП Яч. 1022 (тп11)</v>
          </cell>
          <cell r="AC7" t="str">
            <v>ГПП Яч. 1023 (тп10)</v>
          </cell>
          <cell r="AE7" t="str">
            <v>ГПП Яч. 1025 (тп9)</v>
          </cell>
          <cell r="AG7" t="str">
            <v>ГПП Яч. 1026 (тп8)</v>
          </cell>
          <cell r="AI7" t="str">
            <v>ГПП Яч. 1029 (тп13)</v>
          </cell>
          <cell r="AK7" t="str">
            <v>ГПП Яч. 3501</v>
          </cell>
          <cell r="AM7" t="str">
            <v>ГПП Яч. 3502 (тп20)</v>
          </cell>
          <cell r="AO7" t="str">
            <v>ГПП Яч. 3503</v>
          </cell>
          <cell r="AQ7" t="str">
            <v>ГПП Яч. 601 (тп6)</v>
          </cell>
          <cell r="AS7" t="str">
            <v>ГПП Яч. 602 (тп5)</v>
          </cell>
          <cell r="AU7" t="str">
            <v>ГПП Яч. 607</v>
          </cell>
          <cell r="AW7" t="str">
            <v>ГПП Яч. 609</v>
          </cell>
          <cell r="AY7" t="str">
            <v>ГПП Яч. 611</v>
          </cell>
          <cell r="BA7" t="str">
            <v>ГПП Яч. 617 (тп4)</v>
          </cell>
          <cell r="BC7" t="str">
            <v>ГПП Яч. 620 (тп3)</v>
          </cell>
          <cell r="BE7" t="str">
            <v>ГПП яч. ЯКНО-1 (тп14)</v>
          </cell>
          <cell r="BG7" t="str">
            <v>ГПП яч. ЯКНО-3 (тп7)</v>
          </cell>
        </row>
        <row r="10">
          <cell r="C10">
            <v>511.2</v>
          </cell>
          <cell r="D10">
            <v>610.2</v>
          </cell>
          <cell r="E10">
            <v>1226</v>
          </cell>
          <cell r="F10">
            <v>458</v>
          </cell>
          <cell r="G10">
            <v>8568</v>
          </cell>
          <cell r="H10">
            <v>4739.7</v>
          </cell>
          <cell r="I10">
            <v>1172</v>
          </cell>
          <cell r="J10">
            <v>944</v>
          </cell>
          <cell r="K10">
            <v>9607.5</v>
          </cell>
          <cell r="L10">
            <v>2431.8</v>
          </cell>
          <cell r="M10">
            <v>914.4</v>
          </cell>
          <cell r="N10">
            <v>846.9</v>
          </cell>
          <cell r="O10">
            <v>0</v>
          </cell>
          <cell r="P10">
            <v>0</v>
          </cell>
          <cell r="Q10">
            <v>196.4</v>
          </cell>
          <cell r="R10">
            <v>77.6</v>
          </cell>
          <cell r="S10">
            <v>2.4</v>
          </cell>
          <cell r="T10">
            <v>8.8</v>
          </cell>
          <cell r="W10">
            <v>192</v>
          </cell>
          <cell r="X10">
            <v>144</v>
          </cell>
          <cell r="Y10">
            <v>626.4</v>
          </cell>
          <cell r="Z10">
            <v>458.4</v>
          </cell>
          <cell r="AA10">
            <v>0</v>
          </cell>
          <cell r="AB10">
            <v>0</v>
          </cell>
          <cell r="AC10">
            <v>44.8</v>
          </cell>
          <cell r="AD10">
            <v>78</v>
          </cell>
          <cell r="AE10">
            <v>45.6</v>
          </cell>
          <cell r="AF10">
            <v>45.6</v>
          </cell>
          <cell r="AG10">
            <v>80</v>
          </cell>
          <cell r="AH10">
            <v>20.8</v>
          </cell>
          <cell r="AI10">
            <v>373.6</v>
          </cell>
          <cell r="AJ10">
            <v>290.4</v>
          </cell>
          <cell r="AK10">
            <v>9534</v>
          </cell>
          <cell r="AL10">
            <v>2318.4</v>
          </cell>
          <cell r="AM10">
            <v>1587.6</v>
          </cell>
          <cell r="AN10">
            <v>1663.2</v>
          </cell>
          <cell r="AO10">
            <v>7089.6</v>
          </cell>
          <cell r="AP10">
            <v>3040.8</v>
          </cell>
          <cell r="AQ10">
            <v>0</v>
          </cell>
          <cell r="AR10">
            <v>0</v>
          </cell>
          <cell r="AS10">
            <v>378.72</v>
          </cell>
          <cell r="AT10">
            <v>427.68</v>
          </cell>
          <cell r="AU10">
            <v>10.56</v>
          </cell>
          <cell r="AV10">
            <v>17.76</v>
          </cell>
          <cell r="AW10">
            <v>119.52</v>
          </cell>
          <cell r="AX10">
            <v>162.72</v>
          </cell>
          <cell r="AY10">
            <v>10.32</v>
          </cell>
          <cell r="AZ10">
            <v>15.6</v>
          </cell>
          <cell r="BA10">
            <v>378.72</v>
          </cell>
          <cell r="BB10">
            <v>423.36</v>
          </cell>
          <cell r="BC10">
            <v>526.08</v>
          </cell>
          <cell r="BD10">
            <v>408.96</v>
          </cell>
          <cell r="BE10">
            <v>774.72</v>
          </cell>
          <cell r="BF10">
            <v>147.6</v>
          </cell>
          <cell r="BG10">
            <v>3.6</v>
          </cell>
          <cell r="BH10">
            <v>19.44</v>
          </cell>
        </row>
        <row r="11">
          <cell r="C11">
            <v>505.2</v>
          </cell>
          <cell r="D11">
            <v>606.6</v>
          </cell>
          <cell r="E11">
            <v>1295</v>
          </cell>
          <cell r="F11">
            <v>480</v>
          </cell>
          <cell r="G11">
            <v>8492.4</v>
          </cell>
          <cell r="H11">
            <v>4792.2</v>
          </cell>
          <cell r="I11">
            <v>1168</v>
          </cell>
          <cell r="J11">
            <v>940</v>
          </cell>
          <cell r="K11">
            <v>10000.2</v>
          </cell>
          <cell r="L11">
            <v>2916.9</v>
          </cell>
          <cell r="M11">
            <v>917.1</v>
          </cell>
          <cell r="N11">
            <v>838.8</v>
          </cell>
          <cell r="O11">
            <v>0</v>
          </cell>
          <cell r="P11">
            <v>0</v>
          </cell>
          <cell r="Q11">
            <v>278.8</v>
          </cell>
          <cell r="R11">
            <v>109.6</v>
          </cell>
          <cell r="S11">
            <v>2.4</v>
          </cell>
          <cell r="T11">
            <v>8.8</v>
          </cell>
          <cell r="W11">
            <v>182.4</v>
          </cell>
          <cell r="X11">
            <v>137.6</v>
          </cell>
          <cell r="Y11">
            <v>619.2</v>
          </cell>
          <cell r="Z11">
            <v>463.2</v>
          </cell>
          <cell r="AA11">
            <v>0</v>
          </cell>
          <cell r="AB11">
            <v>0</v>
          </cell>
          <cell r="AC11">
            <v>34</v>
          </cell>
          <cell r="AD11">
            <v>77.6</v>
          </cell>
          <cell r="AE11">
            <v>48</v>
          </cell>
          <cell r="AF11">
            <v>45.6</v>
          </cell>
          <cell r="AG11">
            <v>80</v>
          </cell>
          <cell r="AH11">
            <v>20</v>
          </cell>
          <cell r="AI11">
            <v>386.4</v>
          </cell>
          <cell r="AJ11">
            <v>289.6</v>
          </cell>
          <cell r="AK11">
            <v>9928.8</v>
          </cell>
          <cell r="AL11">
            <v>2788.8</v>
          </cell>
          <cell r="AM11">
            <v>1612.8</v>
          </cell>
          <cell r="AN11">
            <v>1654.8</v>
          </cell>
          <cell r="AO11">
            <v>6997.2</v>
          </cell>
          <cell r="AP11">
            <v>3091.2</v>
          </cell>
          <cell r="AQ11">
            <v>0</v>
          </cell>
          <cell r="AR11">
            <v>0</v>
          </cell>
          <cell r="AS11">
            <v>375.84</v>
          </cell>
          <cell r="AT11">
            <v>426.24</v>
          </cell>
          <cell r="AU11">
            <v>10.08</v>
          </cell>
          <cell r="AV11">
            <v>17.52</v>
          </cell>
          <cell r="AW11">
            <v>116.64</v>
          </cell>
          <cell r="AX11">
            <v>159.84</v>
          </cell>
          <cell r="AY11">
            <v>10.08</v>
          </cell>
          <cell r="AZ11">
            <v>15.36</v>
          </cell>
          <cell r="BA11">
            <v>377.28</v>
          </cell>
          <cell r="BB11">
            <v>416.16</v>
          </cell>
          <cell r="BC11">
            <v>528</v>
          </cell>
          <cell r="BD11">
            <v>407.04</v>
          </cell>
          <cell r="BE11">
            <v>768.24</v>
          </cell>
          <cell r="BF11">
            <v>143.28</v>
          </cell>
          <cell r="BG11">
            <v>3.6</v>
          </cell>
          <cell r="BH11">
            <v>19.44</v>
          </cell>
        </row>
        <row r="12">
          <cell r="C12">
            <v>502.8</v>
          </cell>
          <cell r="D12">
            <v>587.4</v>
          </cell>
          <cell r="E12">
            <v>1436</v>
          </cell>
          <cell r="F12">
            <v>551</v>
          </cell>
          <cell r="G12">
            <v>8790.6</v>
          </cell>
          <cell r="H12">
            <v>4779.6</v>
          </cell>
          <cell r="I12">
            <v>1216</v>
          </cell>
          <cell r="J12">
            <v>948</v>
          </cell>
          <cell r="K12">
            <v>9504.6</v>
          </cell>
          <cell r="L12">
            <v>2358.3</v>
          </cell>
          <cell r="M12">
            <v>932.4</v>
          </cell>
          <cell r="N12">
            <v>823.5</v>
          </cell>
          <cell r="O12">
            <v>0</v>
          </cell>
          <cell r="P12">
            <v>0</v>
          </cell>
          <cell r="Q12">
            <v>373.2</v>
          </cell>
          <cell r="R12">
            <v>158.4</v>
          </cell>
          <cell r="S12">
            <v>2.4</v>
          </cell>
          <cell r="T12">
            <v>8.8</v>
          </cell>
          <cell r="W12">
            <v>185.6</v>
          </cell>
          <cell r="X12">
            <v>137.6</v>
          </cell>
          <cell r="Y12">
            <v>662.4</v>
          </cell>
          <cell r="Z12">
            <v>463.2</v>
          </cell>
          <cell r="AA12">
            <v>0</v>
          </cell>
          <cell r="AB12">
            <v>0</v>
          </cell>
          <cell r="AC12">
            <v>28</v>
          </cell>
          <cell r="AD12">
            <v>74.4</v>
          </cell>
          <cell r="AE12">
            <v>48</v>
          </cell>
          <cell r="AF12">
            <v>43.2</v>
          </cell>
          <cell r="AG12">
            <v>82.4</v>
          </cell>
          <cell r="AH12">
            <v>20</v>
          </cell>
          <cell r="AI12">
            <v>394.4</v>
          </cell>
          <cell r="AJ12">
            <v>292.8</v>
          </cell>
          <cell r="AK12">
            <v>9433.2</v>
          </cell>
          <cell r="AL12">
            <v>2242.8</v>
          </cell>
          <cell r="AM12">
            <v>1629.6</v>
          </cell>
          <cell r="AN12">
            <v>1680</v>
          </cell>
          <cell r="AO12">
            <v>7274.4</v>
          </cell>
          <cell r="AP12">
            <v>3057.6</v>
          </cell>
          <cell r="AQ12">
            <v>0</v>
          </cell>
          <cell r="AR12">
            <v>0</v>
          </cell>
          <cell r="AS12">
            <v>383.04</v>
          </cell>
          <cell r="AT12">
            <v>417.6</v>
          </cell>
          <cell r="AU12">
            <v>6</v>
          </cell>
          <cell r="AV12">
            <v>12</v>
          </cell>
          <cell r="AW12">
            <v>110.88</v>
          </cell>
          <cell r="AX12">
            <v>156.96</v>
          </cell>
          <cell r="AY12">
            <v>11.28</v>
          </cell>
          <cell r="AZ12">
            <v>15.6</v>
          </cell>
          <cell r="BA12">
            <v>391.68</v>
          </cell>
          <cell r="BB12">
            <v>414.72</v>
          </cell>
          <cell r="BC12">
            <v>531.84</v>
          </cell>
          <cell r="BD12">
            <v>393.6</v>
          </cell>
          <cell r="BE12">
            <v>813.6</v>
          </cell>
          <cell r="BF12">
            <v>167.04</v>
          </cell>
          <cell r="BG12">
            <v>3.6</v>
          </cell>
          <cell r="BH12">
            <v>20.16</v>
          </cell>
        </row>
        <row r="13">
          <cell r="C13">
            <v>540</v>
          </cell>
          <cell r="D13">
            <v>583.8</v>
          </cell>
          <cell r="E13">
            <v>1283</v>
          </cell>
          <cell r="F13">
            <v>529</v>
          </cell>
          <cell r="G13">
            <v>8593.2</v>
          </cell>
          <cell r="H13">
            <v>4783.8</v>
          </cell>
          <cell r="I13">
            <v>1312</v>
          </cell>
          <cell r="J13">
            <v>940</v>
          </cell>
          <cell r="K13">
            <v>7005.6</v>
          </cell>
          <cell r="L13">
            <v>497.7</v>
          </cell>
          <cell r="M13">
            <v>1002.6</v>
          </cell>
          <cell r="N13">
            <v>824.4</v>
          </cell>
          <cell r="O13">
            <v>0</v>
          </cell>
          <cell r="P13">
            <v>0</v>
          </cell>
          <cell r="Q13">
            <v>225.6</v>
          </cell>
          <cell r="R13">
            <v>151.2</v>
          </cell>
          <cell r="S13">
            <v>2.4</v>
          </cell>
          <cell r="T13">
            <v>8</v>
          </cell>
          <cell r="W13">
            <v>188.8</v>
          </cell>
          <cell r="X13">
            <v>137.6</v>
          </cell>
          <cell r="Y13">
            <v>734.4</v>
          </cell>
          <cell r="Z13">
            <v>463.2</v>
          </cell>
          <cell r="AA13">
            <v>0</v>
          </cell>
          <cell r="AB13">
            <v>0</v>
          </cell>
          <cell r="AC13">
            <v>28</v>
          </cell>
          <cell r="AD13">
            <v>78.4</v>
          </cell>
          <cell r="AE13">
            <v>52.8</v>
          </cell>
          <cell r="AF13">
            <v>50.4</v>
          </cell>
          <cell r="AG13">
            <v>64.8</v>
          </cell>
          <cell r="AH13">
            <v>21.6</v>
          </cell>
          <cell r="AI13">
            <v>430.4</v>
          </cell>
          <cell r="AJ13">
            <v>276</v>
          </cell>
          <cell r="AK13">
            <v>6930</v>
          </cell>
          <cell r="AL13">
            <v>411.6</v>
          </cell>
          <cell r="AM13">
            <v>1722</v>
          </cell>
          <cell r="AN13">
            <v>1696.8</v>
          </cell>
          <cell r="AO13">
            <v>6972</v>
          </cell>
          <cell r="AP13">
            <v>3040.8</v>
          </cell>
          <cell r="AQ13">
            <v>0</v>
          </cell>
          <cell r="AR13">
            <v>0</v>
          </cell>
          <cell r="AS13">
            <v>419.04</v>
          </cell>
          <cell r="AT13">
            <v>423.36</v>
          </cell>
          <cell r="AU13">
            <v>2.88</v>
          </cell>
          <cell r="AV13">
            <v>7.68</v>
          </cell>
          <cell r="AW13">
            <v>116.64</v>
          </cell>
          <cell r="AX13">
            <v>152.64</v>
          </cell>
          <cell r="AY13">
            <v>9.6</v>
          </cell>
          <cell r="AZ13">
            <v>15.6</v>
          </cell>
          <cell r="BA13">
            <v>426.24</v>
          </cell>
          <cell r="BB13">
            <v>417.6</v>
          </cell>
          <cell r="BC13">
            <v>566.4</v>
          </cell>
          <cell r="BD13">
            <v>393.6</v>
          </cell>
          <cell r="BE13">
            <v>809.28</v>
          </cell>
          <cell r="BF13">
            <v>156.96</v>
          </cell>
          <cell r="BG13">
            <v>3.6</v>
          </cell>
          <cell r="BH13">
            <v>20.88</v>
          </cell>
        </row>
        <row r="14">
          <cell r="C14">
            <v>647.4</v>
          </cell>
          <cell r="D14">
            <v>579.6</v>
          </cell>
          <cell r="E14">
            <v>1307</v>
          </cell>
          <cell r="F14">
            <v>501</v>
          </cell>
          <cell r="G14">
            <v>8597.4</v>
          </cell>
          <cell r="H14">
            <v>4594.8</v>
          </cell>
          <cell r="I14">
            <v>1484</v>
          </cell>
          <cell r="J14">
            <v>908</v>
          </cell>
          <cell r="K14">
            <v>8343.3</v>
          </cell>
          <cell r="L14">
            <v>1673.7</v>
          </cell>
          <cell r="M14">
            <v>1156.5</v>
          </cell>
          <cell r="N14">
            <v>805.5</v>
          </cell>
          <cell r="O14">
            <v>0</v>
          </cell>
          <cell r="P14">
            <v>0</v>
          </cell>
          <cell r="Q14">
            <v>136</v>
          </cell>
          <cell r="R14">
            <v>92</v>
          </cell>
          <cell r="S14">
            <v>3.2</v>
          </cell>
          <cell r="T14">
            <v>8.8</v>
          </cell>
          <cell r="W14">
            <v>233.6</v>
          </cell>
          <cell r="X14">
            <v>134.4</v>
          </cell>
          <cell r="Y14">
            <v>892.8</v>
          </cell>
          <cell r="Z14">
            <v>444</v>
          </cell>
          <cell r="AA14">
            <v>0</v>
          </cell>
          <cell r="AB14">
            <v>0</v>
          </cell>
          <cell r="AC14">
            <v>24.4</v>
          </cell>
          <cell r="AD14">
            <v>72.8</v>
          </cell>
          <cell r="AE14">
            <v>64.8</v>
          </cell>
          <cell r="AF14">
            <v>48</v>
          </cell>
          <cell r="AG14">
            <v>19.2</v>
          </cell>
          <cell r="AH14">
            <v>20.8</v>
          </cell>
          <cell r="AI14">
            <v>482.4</v>
          </cell>
          <cell r="AJ14">
            <v>268.8</v>
          </cell>
          <cell r="AK14">
            <v>8274</v>
          </cell>
          <cell r="AL14">
            <v>1562.4</v>
          </cell>
          <cell r="AM14">
            <v>1948.8</v>
          </cell>
          <cell r="AN14">
            <v>1705.2</v>
          </cell>
          <cell r="AO14">
            <v>6753.6</v>
          </cell>
          <cell r="AP14">
            <v>2847.6</v>
          </cell>
          <cell r="AQ14">
            <v>0</v>
          </cell>
          <cell r="AR14">
            <v>0</v>
          </cell>
          <cell r="AS14">
            <v>509.76</v>
          </cell>
          <cell r="AT14">
            <v>416.16</v>
          </cell>
          <cell r="AU14">
            <v>2.88</v>
          </cell>
          <cell r="AV14">
            <v>7.68</v>
          </cell>
          <cell r="AW14">
            <v>132.48</v>
          </cell>
          <cell r="AX14">
            <v>154.08</v>
          </cell>
          <cell r="AY14">
            <v>9.36</v>
          </cell>
          <cell r="AZ14">
            <v>15.12</v>
          </cell>
          <cell r="BA14">
            <v>509.76</v>
          </cell>
          <cell r="BB14">
            <v>407.52</v>
          </cell>
          <cell r="BC14">
            <v>637.44</v>
          </cell>
          <cell r="BD14">
            <v>384</v>
          </cell>
          <cell r="BE14">
            <v>879.12</v>
          </cell>
          <cell r="BF14">
            <v>191.52</v>
          </cell>
          <cell r="BG14">
            <v>3.6</v>
          </cell>
          <cell r="BH14">
            <v>20.16</v>
          </cell>
        </row>
        <row r="15">
          <cell r="C15">
            <v>790.8</v>
          </cell>
          <cell r="D15">
            <v>576</v>
          </cell>
          <cell r="E15">
            <v>1447</v>
          </cell>
          <cell r="F15">
            <v>548</v>
          </cell>
          <cell r="G15">
            <v>8463</v>
          </cell>
          <cell r="H15">
            <v>4777.5</v>
          </cell>
          <cell r="I15">
            <v>1700</v>
          </cell>
          <cell r="J15">
            <v>916</v>
          </cell>
          <cell r="K15">
            <v>8859.9</v>
          </cell>
          <cell r="L15">
            <v>1730.4</v>
          </cell>
          <cell r="M15">
            <v>1403.1</v>
          </cell>
          <cell r="N15">
            <v>791.1</v>
          </cell>
          <cell r="O15">
            <v>0</v>
          </cell>
          <cell r="P15">
            <v>0</v>
          </cell>
          <cell r="Q15">
            <v>228.4</v>
          </cell>
          <cell r="R15">
            <v>128</v>
          </cell>
          <cell r="S15">
            <v>2.4</v>
          </cell>
          <cell r="T15">
            <v>8.8</v>
          </cell>
          <cell r="W15">
            <v>259.2</v>
          </cell>
          <cell r="X15">
            <v>134.4</v>
          </cell>
          <cell r="Y15">
            <v>1032</v>
          </cell>
          <cell r="Z15">
            <v>446.4</v>
          </cell>
          <cell r="AA15">
            <v>0</v>
          </cell>
          <cell r="AB15">
            <v>0</v>
          </cell>
          <cell r="AC15">
            <v>27.2</v>
          </cell>
          <cell r="AD15">
            <v>72</v>
          </cell>
          <cell r="AE15">
            <v>72</v>
          </cell>
          <cell r="AF15">
            <v>45.6</v>
          </cell>
          <cell r="AG15">
            <v>19.2</v>
          </cell>
          <cell r="AH15">
            <v>20.8</v>
          </cell>
          <cell r="AI15">
            <v>553.6</v>
          </cell>
          <cell r="AJ15">
            <v>274.4</v>
          </cell>
          <cell r="AK15">
            <v>8786.4</v>
          </cell>
          <cell r="AL15">
            <v>1621.2</v>
          </cell>
          <cell r="AM15">
            <v>2150.4</v>
          </cell>
          <cell r="AN15">
            <v>1680</v>
          </cell>
          <cell r="AO15">
            <v>6426</v>
          </cell>
          <cell r="AP15">
            <v>3066</v>
          </cell>
          <cell r="AQ15">
            <v>0</v>
          </cell>
          <cell r="AR15">
            <v>0</v>
          </cell>
          <cell r="AS15">
            <v>606.24</v>
          </cell>
          <cell r="AT15">
            <v>413.28</v>
          </cell>
          <cell r="AU15">
            <v>2.64</v>
          </cell>
          <cell r="AV15">
            <v>7.68</v>
          </cell>
          <cell r="AW15">
            <v>178.56</v>
          </cell>
          <cell r="AX15">
            <v>154.08</v>
          </cell>
          <cell r="AY15">
            <v>9.84</v>
          </cell>
          <cell r="AZ15">
            <v>15.12</v>
          </cell>
          <cell r="BA15">
            <v>616.32</v>
          </cell>
          <cell r="BB15">
            <v>398.88</v>
          </cell>
          <cell r="BC15">
            <v>777.6</v>
          </cell>
          <cell r="BD15">
            <v>376.32</v>
          </cell>
          <cell r="BE15">
            <v>903.6</v>
          </cell>
          <cell r="BF15">
            <v>200.16</v>
          </cell>
          <cell r="BG15">
            <v>2.88</v>
          </cell>
          <cell r="BH15">
            <v>20.16</v>
          </cell>
        </row>
        <row r="16">
          <cell r="C16">
            <v>921.6</v>
          </cell>
          <cell r="D16">
            <v>595.2</v>
          </cell>
          <cell r="E16">
            <v>1376</v>
          </cell>
          <cell r="F16">
            <v>496</v>
          </cell>
          <cell r="G16">
            <v>7690.2</v>
          </cell>
          <cell r="H16">
            <v>4689.3</v>
          </cell>
          <cell r="I16">
            <v>1928</v>
          </cell>
          <cell r="J16">
            <v>912</v>
          </cell>
          <cell r="K16">
            <v>8574.3</v>
          </cell>
          <cell r="L16">
            <v>2175.6</v>
          </cell>
          <cell r="M16">
            <v>1644.3</v>
          </cell>
          <cell r="N16">
            <v>790.2</v>
          </cell>
          <cell r="O16">
            <v>0</v>
          </cell>
          <cell r="P16">
            <v>0</v>
          </cell>
          <cell r="Q16">
            <v>131.2</v>
          </cell>
          <cell r="R16">
            <v>74.4</v>
          </cell>
          <cell r="S16">
            <v>2.4</v>
          </cell>
          <cell r="T16">
            <v>8.8</v>
          </cell>
          <cell r="W16">
            <v>272</v>
          </cell>
          <cell r="X16">
            <v>137.6</v>
          </cell>
          <cell r="Y16">
            <v>1168.8</v>
          </cell>
          <cell r="Z16">
            <v>441.6</v>
          </cell>
          <cell r="AA16">
            <v>0</v>
          </cell>
          <cell r="AB16">
            <v>0</v>
          </cell>
          <cell r="AC16">
            <v>30.4</v>
          </cell>
          <cell r="AD16">
            <v>71.6</v>
          </cell>
          <cell r="AE16">
            <v>72</v>
          </cell>
          <cell r="AF16">
            <v>45.6</v>
          </cell>
          <cell r="AG16">
            <v>25.6</v>
          </cell>
          <cell r="AH16">
            <v>21.6</v>
          </cell>
          <cell r="AI16">
            <v>630.4</v>
          </cell>
          <cell r="AJ16">
            <v>283.2</v>
          </cell>
          <cell r="AK16">
            <v>8509.2</v>
          </cell>
          <cell r="AL16">
            <v>2066.4</v>
          </cell>
          <cell r="AM16">
            <v>2335.2</v>
          </cell>
          <cell r="AN16">
            <v>1713.6</v>
          </cell>
          <cell r="AO16">
            <v>5443.2</v>
          </cell>
          <cell r="AP16">
            <v>2940</v>
          </cell>
          <cell r="AQ16">
            <v>0</v>
          </cell>
          <cell r="AR16">
            <v>0</v>
          </cell>
          <cell r="AS16">
            <v>685.44</v>
          </cell>
          <cell r="AT16">
            <v>420.48</v>
          </cell>
          <cell r="AU16">
            <v>2.88</v>
          </cell>
          <cell r="AV16">
            <v>7.68</v>
          </cell>
          <cell r="AW16">
            <v>230.4</v>
          </cell>
          <cell r="AX16">
            <v>168.48</v>
          </cell>
          <cell r="AY16">
            <v>8.88</v>
          </cell>
          <cell r="AZ16">
            <v>15.12</v>
          </cell>
          <cell r="BA16">
            <v>724.32</v>
          </cell>
          <cell r="BB16">
            <v>396</v>
          </cell>
          <cell r="BC16">
            <v>913.92</v>
          </cell>
          <cell r="BD16">
            <v>382.08</v>
          </cell>
          <cell r="BE16">
            <v>918</v>
          </cell>
          <cell r="BF16">
            <v>200.88</v>
          </cell>
          <cell r="BG16">
            <v>3.6</v>
          </cell>
          <cell r="BH16">
            <v>19.44</v>
          </cell>
        </row>
        <row r="17">
          <cell r="C17">
            <v>1080</v>
          </cell>
          <cell r="D17">
            <v>623.4</v>
          </cell>
          <cell r="E17">
            <v>1291</v>
          </cell>
          <cell r="F17">
            <v>479</v>
          </cell>
          <cell r="G17">
            <v>6856.5</v>
          </cell>
          <cell r="H17">
            <v>4603.2</v>
          </cell>
          <cell r="I17">
            <v>2012</v>
          </cell>
          <cell r="J17">
            <v>936</v>
          </cell>
          <cell r="K17">
            <v>5997.6</v>
          </cell>
          <cell r="L17">
            <v>1892.1</v>
          </cell>
          <cell r="M17">
            <v>1673.1</v>
          </cell>
          <cell r="N17">
            <v>809.1</v>
          </cell>
          <cell r="O17">
            <v>0</v>
          </cell>
          <cell r="P17">
            <v>0</v>
          </cell>
          <cell r="Q17">
            <v>38.8</v>
          </cell>
          <cell r="R17">
            <v>46.8</v>
          </cell>
          <cell r="S17">
            <v>2.4</v>
          </cell>
          <cell r="T17">
            <v>8.8</v>
          </cell>
          <cell r="W17">
            <v>275.2</v>
          </cell>
          <cell r="X17">
            <v>137.6</v>
          </cell>
          <cell r="Y17">
            <v>1257.6</v>
          </cell>
          <cell r="Z17">
            <v>453.6</v>
          </cell>
          <cell r="AA17">
            <v>0</v>
          </cell>
          <cell r="AB17">
            <v>0</v>
          </cell>
          <cell r="AC17">
            <v>36.4</v>
          </cell>
          <cell r="AD17">
            <v>73.6</v>
          </cell>
          <cell r="AE17">
            <v>76.8</v>
          </cell>
          <cell r="AF17">
            <v>48</v>
          </cell>
          <cell r="AG17">
            <v>24</v>
          </cell>
          <cell r="AH17">
            <v>24.8</v>
          </cell>
          <cell r="AI17">
            <v>621.6</v>
          </cell>
          <cell r="AJ17">
            <v>283.2</v>
          </cell>
          <cell r="AK17">
            <v>5947.2</v>
          </cell>
          <cell r="AL17">
            <v>1797.6</v>
          </cell>
          <cell r="AM17">
            <v>2469.6</v>
          </cell>
          <cell r="AN17">
            <v>1705.2</v>
          </cell>
          <cell r="AO17">
            <v>4468.8</v>
          </cell>
          <cell r="AP17">
            <v>2872.8</v>
          </cell>
          <cell r="AQ17">
            <v>0</v>
          </cell>
          <cell r="AR17">
            <v>0</v>
          </cell>
          <cell r="AS17">
            <v>787.68</v>
          </cell>
          <cell r="AT17">
            <v>423.36</v>
          </cell>
          <cell r="AU17">
            <v>2.64</v>
          </cell>
          <cell r="AV17">
            <v>7.68</v>
          </cell>
          <cell r="AW17">
            <v>286.56</v>
          </cell>
          <cell r="AX17">
            <v>190.08</v>
          </cell>
          <cell r="AY17">
            <v>11.04</v>
          </cell>
          <cell r="AZ17">
            <v>14.88</v>
          </cell>
          <cell r="BA17">
            <v>738.72</v>
          </cell>
          <cell r="BB17">
            <v>401.76</v>
          </cell>
          <cell r="BC17">
            <v>925.44</v>
          </cell>
          <cell r="BD17">
            <v>393.6</v>
          </cell>
          <cell r="BE17">
            <v>915.84</v>
          </cell>
          <cell r="BF17">
            <v>205.92</v>
          </cell>
          <cell r="BG17">
            <v>3.6</v>
          </cell>
          <cell r="BH17">
            <v>20.16</v>
          </cell>
        </row>
        <row r="18">
          <cell r="C18">
            <v>1353.6</v>
          </cell>
          <cell r="D18">
            <v>787.2</v>
          </cell>
          <cell r="E18">
            <v>1308</v>
          </cell>
          <cell r="F18">
            <v>515</v>
          </cell>
          <cell r="G18">
            <v>5825.4</v>
          </cell>
          <cell r="H18">
            <v>4586.4</v>
          </cell>
          <cell r="I18">
            <v>2148</v>
          </cell>
          <cell r="J18">
            <v>1028</v>
          </cell>
          <cell r="K18">
            <v>3456.6</v>
          </cell>
          <cell r="L18">
            <v>1751.4</v>
          </cell>
          <cell r="M18">
            <v>1722.6</v>
          </cell>
          <cell r="N18">
            <v>830.7</v>
          </cell>
          <cell r="O18">
            <v>0</v>
          </cell>
          <cell r="P18">
            <v>0</v>
          </cell>
          <cell r="Q18">
            <v>77.2</v>
          </cell>
          <cell r="R18">
            <v>102.8</v>
          </cell>
          <cell r="S18">
            <v>2.4</v>
          </cell>
          <cell r="T18">
            <v>8</v>
          </cell>
          <cell r="W18">
            <v>294.4</v>
          </cell>
          <cell r="X18">
            <v>147.2</v>
          </cell>
          <cell r="Y18">
            <v>1293.6</v>
          </cell>
          <cell r="Z18">
            <v>456</v>
          </cell>
          <cell r="AA18">
            <v>0</v>
          </cell>
          <cell r="AB18">
            <v>0</v>
          </cell>
          <cell r="AC18">
            <v>69.2</v>
          </cell>
          <cell r="AD18">
            <v>132</v>
          </cell>
          <cell r="AE18">
            <v>79.2</v>
          </cell>
          <cell r="AF18">
            <v>55.2</v>
          </cell>
          <cell r="AG18">
            <v>33.6</v>
          </cell>
          <cell r="AH18">
            <v>35.2</v>
          </cell>
          <cell r="AI18">
            <v>673.6</v>
          </cell>
          <cell r="AJ18">
            <v>297.6</v>
          </cell>
          <cell r="AK18">
            <v>3435.6</v>
          </cell>
          <cell r="AL18">
            <v>1663.2</v>
          </cell>
          <cell r="AM18">
            <v>2646</v>
          </cell>
          <cell r="AN18">
            <v>1797.6</v>
          </cell>
          <cell r="AO18">
            <v>3259.2</v>
          </cell>
          <cell r="AP18">
            <v>2788.8</v>
          </cell>
          <cell r="AQ18">
            <v>0</v>
          </cell>
          <cell r="AR18">
            <v>0</v>
          </cell>
          <cell r="AS18">
            <v>864</v>
          </cell>
          <cell r="AT18">
            <v>427.68</v>
          </cell>
          <cell r="AU18">
            <v>2.88</v>
          </cell>
          <cell r="AV18">
            <v>7.44</v>
          </cell>
          <cell r="AW18">
            <v>483.84</v>
          </cell>
          <cell r="AX18">
            <v>352.8</v>
          </cell>
          <cell r="AY18">
            <v>10.8</v>
          </cell>
          <cell r="AZ18">
            <v>14.88</v>
          </cell>
          <cell r="BA18">
            <v>734.4</v>
          </cell>
          <cell r="BB18">
            <v>407.52</v>
          </cell>
          <cell r="BC18">
            <v>977.28</v>
          </cell>
          <cell r="BD18">
            <v>410.88</v>
          </cell>
          <cell r="BE18">
            <v>855.36</v>
          </cell>
          <cell r="BF18">
            <v>166.32</v>
          </cell>
          <cell r="BG18">
            <v>3.6</v>
          </cell>
          <cell r="BH18">
            <v>20.16</v>
          </cell>
        </row>
        <row r="19">
          <cell r="C19">
            <v>1479</v>
          </cell>
          <cell r="D19">
            <v>847.2</v>
          </cell>
          <cell r="E19">
            <v>1380</v>
          </cell>
          <cell r="F19">
            <v>555</v>
          </cell>
          <cell r="G19">
            <v>7347.9</v>
          </cell>
          <cell r="H19">
            <v>4227.3</v>
          </cell>
          <cell r="I19">
            <v>2108</v>
          </cell>
          <cell r="J19">
            <v>1016</v>
          </cell>
          <cell r="K19">
            <v>4668.3</v>
          </cell>
          <cell r="L19">
            <v>1911</v>
          </cell>
          <cell r="M19">
            <v>1792.8</v>
          </cell>
          <cell r="N19">
            <v>858.6</v>
          </cell>
          <cell r="O19">
            <v>0</v>
          </cell>
          <cell r="P19">
            <v>0</v>
          </cell>
          <cell r="Q19">
            <v>125.6</v>
          </cell>
          <cell r="R19">
            <v>103.2</v>
          </cell>
          <cell r="S19">
            <v>3.2</v>
          </cell>
          <cell r="T19">
            <v>8.8</v>
          </cell>
          <cell r="W19">
            <v>307.2</v>
          </cell>
          <cell r="X19">
            <v>156.8</v>
          </cell>
          <cell r="Y19">
            <v>1240.8</v>
          </cell>
          <cell r="Z19">
            <v>463.2</v>
          </cell>
          <cell r="AA19">
            <v>0</v>
          </cell>
          <cell r="AB19">
            <v>0</v>
          </cell>
          <cell r="AC19">
            <v>66.4</v>
          </cell>
          <cell r="AD19">
            <v>118</v>
          </cell>
          <cell r="AE19">
            <v>86.4</v>
          </cell>
          <cell r="AF19">
            <v>60</v>
          </cell>
          <cell r="AG19">
            <v>41.6</v>
          </cell>
          <cell r="AH19">
            <v>28</v>
          </cell>
          <cell r="AI19">
            <v>676.8</v>
          </cell>
          <cell r="AJ19">
            <v>296.8</v>
          </cell>
          <cell r="AK19">
            <v>4636.8</v>
          </cell>
          <cell r="AL19">
            <v>1822.8</v>
          </cell>
          <cell r="AM19">
            <v>2906.4</v>
          </cell>
          <cell r="AN19">
            <v>1965.6</v>
          </cell>
          <cell r="AO19">
            <v>4519.2</v>
          </cell>
          <cell r="AP19">
            <v>2234.4</v>
          </cell>
          <cell r="AQ19">
            <v>0</v>
          </cell>
          <cell r="AR19">
            <v>0</v>
          </cell>
          <cell r="AS19">
            <v>923.04</v>
          </cell>
          <cell r="AT19">
            <v>432</v>
          </cell>
          <cell r="AU19">
            <v>2.64</v>
          </cell>
          <cell r="AV19">
            <v>7.2</v>
          </cell>
          <cell r="AW19">
            <v>547.2</v>
          </cell>
          <cell r="AX19">
            <v>406.08</v>
          </cell>
          <cell r="AY19">
            <v>10.56</v>
          </cell>
          <cell r="AZ19">
            <v>14.4</v>
          </cell>
          <cell r="BA19">
            <v>734.4</v>
          </cell>
          <cell r="BB19">
            <v>426.24</v>
          </cell>
          <cell r="BC19">
            <v>1052.16</v>
          </cell>
          <cell r="BD19">
            <v>420.48</v>
          </cell>
          <cell r="BE19">
            <v>851.04</v>
          </cell>
          <cell r="BF19">
            <v>163.44</v>
          </cell>
          <cell r="BG19">
            <v>3.6</v>
          </cell>
          <cell r="BH19">
            <v>18.72</v>
          </cell>
        </row>
        <row r="20">
          <cell r="C20">
            <v>1518.6</v>
          </cell>
          <cell r="D20">
            <v>892.2</v>
          </cell>
          <cell r="E20">
            <v>1587</v>
          </cell>
          <cell r="F20">
            <v>687</v>
          </cell>
          <cell r="G20">
            <v>9170.7</v>
          </cell>
          <cell r="H20">
            <v>4258.8</v>
          </cell>
          <cell r="I20">
            <v>1528</v>
          </cell>
          <cell r="J20">
            <v>808</v>
          </cell>
          <cell r="K20">
            <v>5676.3</v>
          </cell>
          <cell r="L20">
            <v>1919.4</v>
          </cell>
          <cell r="M20">
            <v>1816.2</v>
          </cell>
          <cell r="N20">
            <v>848.7</v>
          </cell>
          <cell r="O20">
            <v>0</v>
          </cell>
          <cell r="P20">
            <v>0</v>
          </cell>
          <cell r="Q20">
            <v>253.6</v>
          </cell>
          <cell r="R20">
            <v>156.8</v>
          </cell>
          <cell r="S20">
            <v>2.4</v>
          </cell>
          <cell r="T20">
            <v>8</v>
          </cell>
          <cell r="W20">
            <v>313.6</v>
          </cell>
          <cell r="X20">
            <v>156.8</v>
          </cell>
          <cell r="Y20">
            <v>655.2</v>
          </cell>
          <cell r="Z20">
            <v>240</v>
          </cell>
          <cell r="AA20">
            <v>0</v>
          </cell>
          <cell r="AB20">
            <v>0</v>
          </cell>
          <cell r="AC20">
            <v>76.4</v>
          </cell>
          <cell r="AD20">
            <v>129.2</v>
          </cell>
          <cell r="AE20">
            <v>43.2</v>
          </cell>
          <cell r="AF20">
            <v>28.8</v>
          </cell>
          <cell r="AG20">
            <v>44</v>
          </cell>
          <cell r="AH20">
            <v>45.6</v>
          </cell>
          <cell r="AI20">
            <v>707.2</v>
          </cell>
          <cell r="AJ20">
            <v>316</v>
          </cell>
          <cell r="AK20">
            <v>5628</v>
          </cell>
          <cell r="AL20">
            <v>1822.8</v>
          </cell>
          <cell r="AM20">
            <v>2931.6</v>
          </cell>
          <cell r="AN20">
            <v>1915.2</v>
          </cell>
          <cell r="AO20">
            <v>6342</v>
          </cell>
          <cell r="AP20">
            <v>2293.2</v>
          </cell>
          <cell r="AQ20">
            <v>0</v>
          </cell>
          <cell r="AR20">
            <v>0</v>
          </cell>
          <cell r="AS20">
            <v>882.72</v>
          </cell>
          <cell r="AT20">
            <v>430.56</v>
          </cell>
          <cell r="AU20">
            <v>2.4</v>
          </cell>
          <cell r="AV20">
            <v>7.2</v>
          </cell>
          <cell r="AW20">
            <v>630.72</v>
          </cell>
          <cell r="AX20">
            <v>453.6</v>
          </cell>
          <cell r="AY20">
            <v>10.8</v>
          </cell>
          <cell r="AZ20">
            <v>14.64</v>
          </cell>
          <cell r="BA20">
            <v>764.64</v>
          </cell>
          <cell r="BB20">
            <v>404.64</v>
          </cell>
          <cell r="BC20">
            <v>1040.64</v>
          </cell>
          <cell r="BD20">
            <v>430.08</v>
          </cell>
          <cell r="BE20">
            <v>855.36</v>
          </cell>
          <cell r="BF20">
            <v>160.56</v>
          </cell>
          <cell r="BG20">
            <v>3.6</v>
          </cell>
          <cell r="BH20">
            <v>19.44</v>
          </cell>
        </row>
        <row r="21">
          <cell r="C21">
            <v>1470</v>
          </cell>
          <cell r="D21">
            <v>858</v>
          </cell>
          <cell r="E21">
            <v>1521</v>
          </cell>
          <cell r="F21">
            <v>732</v>
          </cell>
          <cell r="G21">
            <v>7982.1</v>
          </cell>
          <cell r="H21">
            <v>3494.4</v>
          </cell>
          <cell r="I21">
            <v>888</v>
          </cell>
          <cell r="J21">
            <v>624</v>
          </cell>
          <cell r="K21">
            <v>5069.4</v>
          </cell>
          <cell r="L21">
            <v>1146.6</v>
          </cell>
          <cell r="M21">
            <v>1810.8</v>
          </cell>
          <cell r="N21">
            <v>850.5</v>
          </cell>
          <cell r="O21">
            <v>0</v>
          </cell>
          <cell r="P21">
            <v>0</v>
          </cell>
          <cell r="Q21">
            <v>173.6</v>
          </cell>
          <cell r="R21">
            <v>181.2</v>
          </cell>
          <cell r="S21">
            <v>2.4</v>
          </cell>
          <cell r="T21">
            <v>8.8</v>
          </cell>
          <cell r="W21">
            <v>332.8</v>
          </cell>
          <cell r="X21">
            <v>169.6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100.4</v>
          </cell>
          <cell r="AD21">
            <v>171.2</v>
          </cell>
          <cell r="AE21">
            <v>0</v>
          </cell>
          <cell r="AF21">
            <v>0</v>
          </cell>
          <cell r="AG21">
            <v>53.6</v>
          </cell>
          <cell r="AH21">
            <v>72.8</v>
          </cell>
          <cell r="AI21">
            <v>731.2</v>
          </cell>
          <cell r="AJ21">
            <v>326.4</v>
          </cell>
          <cell r="AK21">
            <v>5023.2</v>
          </cell>
          <cell r="AL21">
            <v>1066.8</v>
          </cell>
          <cell r="AM21">
            <v>2956.8</v>
          </cell>
          <cell r="AN21">
            <v>1957.2</v>
          </cell>
          <cell r="AO21">
            <v>5090.4</v>
          </cell>
          <cell r="AP21">
            <v>1495.2</v>
          </cell>
          <cell r="AQ21">
            <v>0</v>
          </cell>
          <cell r="AR21">
            <v>0.48</v>
          </cell>
          <cell r="AS21">
            <v>845.28</v>
          </cell>
          <cell r="AT21">
            <v>433.44</v>
          </cell>
          <cell r="AU21">
            <v>2.64</v>
          </cell>
          <cell r="AV21">
            <v>7.2</v>
          </cell>
          <cell r="AW21">
            <v>616.32</v>
          </cell>
          <cell r="AX21">
            <v>416.16</v>
          </cell>
          <cell r="AY21">
            <v>11.04</v>
          </cell>
          <cell r="AZ21">
            <v>14.88</v>
          </cell>
          <cell r="BA21">
            <v>766.08</v>
          </cell>
          <cell r="BB21">
            <v>414.72</v>
          </cell>
          <cell r="BC21">
            <v>1036.8</v>
          </cell>
          <cell r="BD21">
            <v>422.4</v>
          </cell>
          <cell r="BE21">
            <v>862.56</v>
          </cell>
          <cell r="BF21">
            <v>163.44</v>
          </cell>
          <cell r="BG21">
            <v>3.6</v>
          </cell>
          <cell r="BH21">
            <v>20.16</v>
          </cell>
        </row>
        <row r="22">
          <cell r="C22">
            <v>1450.8</v>
          </cell>
          <cell r="D22">
            <v>889.2</v>
          </cell>
          <cell r="E22">
            <v>1680</v>
          </cell>
          <cell r="F22">
            <v>722</v>
          </cell>
          <cell r="G22">
            <v>7959</v>
          </cell>
          <cell r="H22">
            <v>3267.6</v>
          </cell>
          <cell r="I22">
            <v>868</v>
          </cell>
          <cell r="J22">
            <v>580</v>
          </cell>
          <cell r="K22">
            <v>4725</v>
          </cell>
          <cell r="L22">
            <v>1052.1</v>
          </cell>
          <cell r="M22">
            <v>1791</v>
          </cell>
          <cell r="N22">
            <v>842.4</v>
          </cell>
          <cell r="O22">
            <v>0</v>
          </cell>
          <cell r="P22">
            <v>0</v>
          </cell>
          <cell r="Q22">
            <v>332.4</v>
          </cell>
          <cell r="R22">
            <v>188</v>
          </cell>
          <cell r="S22">
            <v>2.4</v>
          </cell>
          <cell r="T22">
            <v>8.8</v>
          </cell>
          <cell r="W22">
            <v>342.4</v>
          </cell>
          <cell r="X22">
            <v>160</v>
          </cell>
          <cell r="Y22">
            <v>2.4</v>
          </cell>
          <cell r="Z22">
            <v>0</v>
          </cell>
          <cell r="AA22">
            <v>0</v>
          </cell>
          <cell r="AB22">
            <v>0</v>
          </cell>
          <cell r="AC22">
            <v>99.2</v>
          </cell>
          <cell r="AD22">
            <v>164.8</v>
          </cell>
          <cell r="AE22">
            <v>0</v>
          </cell>
          <cell r="AF22">
            <v>0</v>
          </cell>
          <cell r="AG22">
            <v>32</v>
          </cell>
          <cell r="AH22">
            <v>41.6</v>
          </cell>
          <cell r="AI22">
            <v>737.6</v>
          </cell>
          <cell r="AJ22">
            <v>323.2</v>
          </cell>
          <cell r="AK22">
            <v>4678.8</v>
          </cell>
          <cell r="AL22">
            <v>966</v>
          </cell>
          <cell r="AM22">
            <v>2948.4</v>
          </cell>
          <cell r="AN22">
            <v>1965.6</v>
          </cell>
          <cell r="AO22">
            <v>5090.4</v>
          </cell>
          <cell r="AP22">
            <v>1251.6</v>
          </cell>
          <cell r="AQ22">
            <v>0</v>
          </cell>
          <cell r="AR22">
            <v>0</v>
          </cell>
          <cell r="AS22">
            <v>828</v>
          </cell>
          <cell r="AT22">
            <v>432</v>
          </cell>
          <cell r="AU22">
            <v>2.4</v>
          </cell>
          <cell r="AV22">
            <v>7.2</v>
          </cell>
          <cell r="AW22">
            <v>616.32</v>
          </cell>
          <cell r="AX22">
            <v>449.28</v>
          </cell>
          <cell r="AY22">
            <v>10.8</v>
          </cell>
          <cell r="AZ22">
            <v>14.64</v>
          </cell>
          <cell r="BA22">
            <v>741.6</v>
          </cell>
          <cell r="BB22">
            <v>403.2</v>
          </cell>
          <cell r="BC22">
            <v>1040.64</v>
          </cell>
          <cell r="BD22">
            <v>424.32</v>
          </cell>
          <cell r="BE22">
            <v>858.96</v>
          </cell>
          <cell r="BF22">
            <v>160.56</v>
          </cell>
          <cell r="BG22">
            <v>3.6</v>
          </cell>
          <cell r="BH22">
            <v>19.44</v>
          </cell>
        </row>
        <row r="23">
          <cell r="C23">
            <v>1461.6</v>
          </cell>
          <cell r="D23">
            <v>903.6</v>
          </cell>
          <cell r="E23">
            <v>1575</v>
          </cell>
          <cell r="F23">
            <v>680</v>
          </cell>
          <cell r="G23">
            <v>7774.2</v>
          </cell>
          <cell r="H23">
            <v>3918.6</v>
          </cell>
          <cell r="I23">
            <v>816</v>
          </cell>
          <cell r="J23">
            <v>560</v>
          </cell>
          <cell r="K23">
            <v>5436.9</v>
          </cell>
          <cell r="L23">
            <v>1323</v>
          </cell>
          <cell r="M23">
            <v>1776.6</v>
          </cell>
          <cell r="N23">
            <v>845.1</v>
          </cell>
          <cell r="O23">
            <v>0</v>
          </cell>
          <cell r="P23">
            <v>0</v>
          </cell>
          <cell r="Q23">
            <v>218.8</v>
          </cell>
          <cell r="R23">
            <v>148</v>
          </cell>
          <cell r="S23">
            <v>2.4</v>
          </cell>
          <cell r="T23">
            <v>8</v>
          </cell>
          <cell r="W23">
            <v>326.4</v>
          </cell>
          <cell r="X23">
            <v>150.4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92.8</v>
          </cell>
          <cell r="AD23">
            <v>156.4</v>
          </cell>
          <cell r="AE23">
            <v>0</v>
          </cell>
          <cell r="AF23">
            <v>2.4</v>
          </cell>
          <cell r="AG23">
            <v>28.8</v>
          </cell>
          <cell r="AH23">
            <v>35.2</v>
          </cell>
          <cell r="AI23">
            <v>689.6</v>
          </cell>
          <cell r="AJ23">
            <v>325.6</v>
          </cell>
          <cell r="AK23">
            <v>5384.4</v>
          </cell>
          <cell r="AL23">
            <v>1234.8</v>
          </cell>
          <cell r="AM23">
            <v>2822.4</v>
          </cell>
          <cell r="AN23">
            <v>1932</v>
          </cell>
          <cell r="AO23">
            <v>5031.6</v>
          </cell>
          <cell r="AP23">
            <v>1957.2</v>
          </cell>
          <cell r="AQ23">
            <v>0</v>
          </cell>
          <cell r="AR23">
            <v>0</v>
          </cell>
          <cell r="AS23">
            <v>842.4</v>
          </cell>
          <cell r="AT23">
            <v>423.36</v>
          </cell>
          <cell r="AU23">
            <v>2.4</v>
          </cell>
          <cell r="AV23">
            <v>6.96</v>
          </cell>
          <cell r="AW23">
            <v>612</v>
          </cell>
          <cell r="AX23">
            <v>472.32</v>
          </cell>
          <cell r="AY23">
            <v>11.04</v>
          </cell>
          <cell r="AZ23">
            <v>14.64</v>
          </cell>
          <cell r="BA23">
            <v>714.24</v>
          </cell>
          <cell r="BB23">
            <v>413.28</v>
          </cell>
          <cell r="BC23">
            <v>1054.08</v>
          </cell>
          <cell r="BD23">
            <v>422.4</v>
          </cell>
          <cell r="BE23">
            <v>886.32</v>
          </cell>
          <cell r="BF23">
            <v>175.68</v>
          </cell>
          <cell r="BG23">
            <v>3.6</v>
          </cell>
          <cell r="BH23">
            <v>19.44</v>
          </cell>
        </row>
        <row r="24">
          <cell r="C24">
            <v>1433.4</v>
          </cell>
          <cell r="D24">
            <v>885</v>
          </cell>
          <cell r="E24">
            <v>1722</v>
          </cell>
          <cell r="F24">
            <v>732</v>
          </cell>
          <cell r="G24">
            <v>9067.8</v>
          </cell>
          <cell r="H24">
            <v>4000.5</v>
          </cell>
          <cell r="I24">
            <v>816</v>
          </cell>
          <cell r="J24">
            <v>552</v>
          </cell>
          <cell r="K24">
            <v>5651.1</v>
          </cell>
          <cell r="L24">
            <v>1113</v>
          </cell>
          <cell r="M24">
            <v>1797.3</v>
          </cell>
          <cell r="N24">
            <v>855</v>
          </cell>
          <cell r="O24">
            <v>0</v>
          </cell>
          <cell r="P24">
            <v>0</v>
          </cell>
          <cell r="Q24">
            <v>356</v>
          </cell>
          <cell r="R24">
            <v>180.4</v>
          </cell>
          <cell r="S24">
            <v>2.4</v>
          </cell>
          <cell r="T24">
            <v>8</v>
          </cell>
          <cell r="W24">
            <v>339.2</v>
          </cell>
          <cell r="X24">
            <v>169.6</v>
          </cell>
          <cell r="Y24">
            <v>2.4</v>
          </cell>
          <cell r="Z24">
            <v>0</v>
          </cell>
          <cell r="AA24">
            <v>0</v>
          </cell>
          <cell r="AB24">
            <v>0</v>
          </cell>
          <cell r="AC24">
            <v>94</v>
          </cell>
          <cell r="AD24">
            <v>147.6</v>
          </cell>
          <cell r="AE24">
            <v>0</v>
          </cell>
          <cell r="AF24">
            <v>0</v>
          </cell>
          <cell r="AG24">
            <v>29.6</v>
          </cell>
          <cell r="AH24">
            <v>28</v>
          </cell>
          <cell r="AI24">
            <v>692.8</v>
          </cell>
          <cell r="AJ24">
            <v>328.8</v>
          </cell>
          <cell r="AK24">
            <v>5602.8</v>
          </cell>
          <cell r="AL24">
            <v>1024.8</v>
          </cell>
          <cell r="AM24">
            <v>2839.2</v>
          </cell>
          <cell r="AN24">
            <v>1906.8</v>
          </cell>
          <cell r="AO24">
            <v>6316.8</v>
          </cell>
          <cell r="AP24">
            <v>2041.2</v>
          </cell>
          <cell r="AQ24">
            <v>0</v>
          </cell>
          <cell r="AR24">
            <v>0</v>
          </cell>
          <cell r="AS24">
            <v>833.76</v>
          </cell>
          <cell r="AT24">
            <v>423.36</v>
          </cell>
          <cell r="AU24">
            <v>2.64</v>
          </cell>
          <cell r="AV24">
            <v>7.2</v>
          </cell>
          <cell r="AW24">
            <v>594.72</v>
          </cell>
          <cell r="AX24">
            <v>453.6</v>
          </cell>
          <cell r="AY24">
            <v>11.28</v>
          </cell>
          <cell r="AZ24">
            <v>14.64</v>
          </cell>
          <cell r="BA24">
            <v>766.08</v>
          </cell>
          <cell r="BB24">
            <v>420.48</v>
          </cell>
          <cell r="BC24">
            <v>1023.36</v>
          </cell>
          <cell r="BD24">
            <v>420.48</v>
          </cell>
          <cell r="BE24">
            <v>878.4</v>
          </cell>
          <cell r="BF24">
            <v>177.12</v>
          </cell>
          <cell r="BG24">
            <v>2.88</v>
          </cell>
          <cell r="BH24">
            <v>19.44</v>
          </cell>
        </row>
        <row r="25">
          <cell r="C25">
            <v>1236</v>
          </cell>
          <cell r="D25">
            <v>795.6</v>
          </cell>
          <cell r="E25">
            <v>1467</v>
          </cell>
          <cell r="F25">
            <v>684</v>
          </cell>
          <cell r="G25">
            <v>8509.2</v>
          </cell>
          <cell r="H25">
            <v>4321.8</v>
          </cell>
          <cell r="I25">
            <v>860</v>
          </cell>
          <cell r="J25">
            <v>548</v>
          </cell>
          <cell r="K25">
            <v>5548.2</v>
          </cell>
          <cell r="L25">
            <v>1629.6</v>
          </cell>
          <cell r="M25">
            <v>1754.1</v>
          </cell>
          <cell r="N25">
            <v>852.3</v>
          </cell>
          <cell r="O25">
            <v>0</v>
          </cell>
          <cell r="P25">
            <v>0</v>
          </cell>
          <cell r="Q25">
            <v>101.2</v>
          </cell>
          <cell r="R25">
            <v>129.2</v>
          </cell>
          <cell r="S25">
            <v>3.2</v>
          </cell>
          <cell r="T25">
            <v>8.8</v>
          </cell>
          <cell r="W25">
            <v>342.4</v>
          </cell>
          <cell r="X25">
            <v>160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96.4</v>
          </cell>
          <cell r="AD25">
            <v>140.4</v>
          </cell>
          <cell r="AE25">
            <v>0</v>
          </cell>
          <cell r="AF25">
            <v>2.4</v>
          </cell>
          <cell r="AG25">
            <v>29.6</v>
          </cell>
          <cell r="AH25">
            <v>25.6</v>
          </cell>
          <cell r="AI25">
            <v>728</v>
          </cell>
          <cell r="AJ25">
            <v>332</v>
          </cell>
          <cell r="AK25">
            <v>5493.6</v>
          </cell>
          <cell r="AL25">
            <v>1537.2</v>
          </cell>
          <cell r="AM25">
            <v>2864.4</v>
          </cell>
          <cell r="AN25">
            <v>1940.4</v>
          </cell>
          <cell r="AO25">
            <v>5745.6</v>
          </cell>
          <cell r="AP25">
            <v>2343.6</v>
          </cell>
          <cell r="AQ25">
            <v>0</v>
          </cell>
          <cell r="AR25">
            <v>0</v>
          </cell>
          <cell r="AS25">
            <v>813.6</v>
          </cell>
          <cell r="AT25">
            <v>430.56</v>
          </cell>
          <cell r="AU25">
            <v>2.4</v>
          </cell>
          <cell r="AV25">
            <v>7.2</v>
          </cell>
          <cell r="AW25">
            <v>414.72</v>
          </cell>
          <cell r="AX25">
            <v>355.68</v>
          </cell>
          <cell r="AY25">
            <v>10.56</v>
          </cell>
          <cell r="AZ25">
            <v>14.64</v>
          </cell>
          <cell r="BA25">
            <v>711.36</v>
          </cell>
          <cell r="BB25">
            <v>411.84</v>
          </cell>
          <cell r="BC25">
            <v>1031.04</v>
          </cell>
          <cell r="BD25">
            <v>426.24</v>
          </cell>
          <cell r="BE25">
            <v>872.64</v>
          </cell>
          <cell r="BF25">
            <v>178.56</v>
          </cell>
          <cell r="BG25">
            <v>3.6</v>
          </cell>
          <cell r="BH25">
            <v>19.44</v>
          </cell>
        </row>
        <row r="26">
          <cell r="C26">
            <v>1143</v>
          </cell>
          <cell r="D26">
            <v>683.4</v>
          </cell>
          <cell r="E26">
            <v>1503</v>
          </cell>
          <cell r="F26">
            <v>621</v>
          </cell>
          <cell r="G26">
            <v>7639.8</v>
          </cell>
          <cell r="H26">
            <v>4101.3</v>
          </cell>
          <cell r="I26">
            <v>852</v>
          </cell>
          <cell r="J26">
            <v>508</v>
          </cell>
          <cell r="K26">
            <v>5993.4</v>
          </cell>
          <cell r="L26">
            <v>1625.4</v>
          </cell>
          <cell r="M26">
            <v>1742.4</v>
          </cell>
          <cell r="N26">
            <v>854.1</v>
          </cell>
          <cell r="O26">
            <v>0</v>
          </cell>
          <cell r="P26">
            <v>0</v>
          </cell>
          <cell r="Q26">
            <v>120.4</v>
          </cell>
          <cell r="R26">
            <v>60.4</v>
          </cell>
          <cell r="S26">
            <v>2.4</v>
          </cell>
          <cell r="T26">
            <v>8</v>
          </cell>
          <cell r="W26">
            <v>342.4</v>
          </cell>
          <cell r="X26">
            <v>160</v>
          </cell>
          <cell r="Y26">
            <v>2.4</v>
          </cell>
          <cell r="Z26">
            <v>0</v>
          </cell>
          <cell r="AA26">
            <v>0</v>
          </cell>
          <cell r="AB26">
            <v>0</v>
          </cell>
          <cell r="AC26">
            <v>68</v>
          </cell>
          <cell r="AD26">
            <v>92.8</v>
          </cell>
          <cell r="AE26">
            <v>0</v>
          </cell>
          <cell r="AF26">
            <v>0</v>
          </cell>
          <cell r="AG26">
            <v>28</v>
          </cell>
          <cell r="AH26">
            <v>24.8</v>
          </cell>
          <cell r="AI26">
            <v>753.6</v>
          </cell>
          <cell r="AJ26">
            <v>340.8</v>
          </cell>
          <cell r="AK26">
            <v>5947.2</v>
          </cell>
          <cell r="AL26">
            <v>1520.4</v>
          </cell>
          <cell r="AM26">
            <v>2629.2</v>
          </cell>
          <cell r="AN26">
            <v>1806</v>
          </cell>
          <cell r="AO26">
            <v>5098.8</v>
          </cell>
          <cell r="AP26">
            <v>2259.6</v>
          </cell>
          <cell r="AQ26">
            <v>0</v>
          </cell>
          <cell r="AR26">
            <v>0</v>
          </cell>
          <cell r="AS26">
            <v>815.04</v>
          </cell>
          <cell r="AT26">
            <v>449.28</v>
          </cell>
          <cell r="AU26">
            <v>2.64</v>
          </cell>
          <cell r="AV26">
            <v>7.2</v>
          </cell>
          <cell r="AW26">
            <v>324</v>
          </cell>
          <cell r="AX26">
            <v>227.52</v>
          </cell>
          <cell r="AY26">
            <v>11.28</v>
          </cell>
          <cell r="AZ26">
            <v>14.88</v>
          </cell>
          <cell r="BA26">
            <v>714.24</v>
          </cell>
          <cell r="BB26">
            <v>410.4</v>
          </cell>
          <cell r="BC26">
            <v>1021.44</v>
          </cell>
          <cell r="BD26">
            <v>432</v>
          </cell>
          <cell r="BE26">
            <v>875.52</v>
          </cell>
          <cell r="BF26">
            <v>179.28</v>
          </cell>
          <cell r="BG26">
            <v>3.6</v>
          </cell>
          <cell r="BH26">
            <v>20.16</v>
          </cell>
        </row>
        <row r="27">
          <cell r="C27">
            <v>1092.6</v>
          </cell>
          <cell r="D27">
            <v>690</v>
          </cell>
          <cell r="E27">
            <v>1601</v>
          </cell>
          <cell r="F27">
            <v>645</v>
          </cell>
          <cell r="G27">
            <v>8227.8</v>
          </cell>
          <cell r="H27">
            <v>4384.8</v>
          </cell>
          <cell r="I27">
            <v>840</v>
          </cell>
          <cell r="J27">
            <v>508</v>
          </cell>
          <cell r="K27">
            <v>6526.8</v>
          </cell>
          <cell r="L27">
            <v>1008</v>
          </cell>
          <cell r="M27">
            <v>1727.1</v>
          </cell>
          <cell r="N27">
            <v>874.8</v>
          </cell>
          <cell r="O27">
            <v>0</v>
          </cell>
          <cell r="P27">
            <v>0</v>
          </cell>
          <cell r="Q27">
            <v>218</v>
          </cell>
          <cell r="R27">
            <v>86.8</v>
          </cell>
          <cell r="S27">
            <v>2.4</v>
          </cell>
          <cell r="T27">
            <v>8.8</v>
          </cell>
          <cell r="W27">
            <v>339.2</v>
          </cell>
          <cell r="X27">
            <v>160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62.8</v>
          </cell>
          <cell r="AD27">
            <v>84.8</v>
          </cell>
          <cell r="AE27">
            <v>0</v>
          </cell>
          <cell r="AF27">
            <v>0</v>
          </cell>
          <cell r="AG27">
            <v>28</v>
          </cell>
          <cell r="AH27">
            <v>25.6</v>
          </cell>
          <cell r="AI27">
            <v>747.2</v>
          </cell>
          <cell r="AJ27">
            <v>344</v>
          </cell>
          <cell r="AK27">
            <v>6468</v>
          </cell>
          <cell r="AL27">
            <v>924</v>
          </cell>
          <cell r="AM27">
            <v>2469.6</v>
          </cell>
          <cell r="AN27">
            <v>1738.8</v>
          </cell>
          <cell r="AO27">
            <v>5854.8</v>
          </cell>
          <cell r="AP27">
            <v>2612.4</v>
          </cell>
          <cell r="AQ27">
            <v>0</v>
          </cell>
          <cell r="AR27">
            <v>0</v>
          </cell>
          <cell r="AS27">
            <v>758.88</v>
          </cell>
          <cell r="AT27">
            <v>444.96</v>
          </cell>
          <cell r="AU27">
            <v>2.4</v>
          </cell>
          <cell r="AV27">
            <v>7.44</v>
          </cell>
          <cell r="AW27">
            <v>328.32</v>
          </cell>
          <cell r="AX27">
            <v>237.6</v>
          </cell>
          <cell r="AY27">
            <v>10.56</v>
          </cell>
          <cell r="AZ27">
            <v>15.12</v>
          </cell>
          <cell r="BA27">
            <v>702.72</v>
          </cell>
          <cell r="BB27">
            <v>430.56</v>
          </cell>
          <cell r="BC27">
            <v>1013.76</v>
          </cell>
          <cell r="BD27">
            <v>430.08</v>
          </cell>
          <cell r="BE27">
            <v>873.36</v>
          </cell>
          <cell r="BF27">
            <v>178.56</v>
          </cell>
          <cell r="BG27">
            <v>3.6</v>
          </cell>
          <cell r="BH27">
            <v>20.16</v>
          </cell>
        </row>
        <row r="28">
          <cell r="C28">
            <v>1221.6</v>
          </cell>
          <cell r="D28">
            <v>820.2</v>
          </cell>
          <cell r="E28">
            <v>1590</v>
          </cell>
          <cell r="F28">
            <v>690</v>
          </cell>
          <cell r="G28">
            <v>9103.5</v>
          </cell>
          <cell r="H28">
            <v>4657.8</v>
          </cell>
          <cell r="I28">
            <v>840</v>
          </cell>
          <cell r="J28">
            <v>532</v>
          </cell>
          <cell r="K28">
            <v>6402.9</v>
          </cell>
          <cell r="L28">
            <v>1131.9</v>
          </cell>
          <cell r="M28">
            <v>1741.5</v>
          </cell>
          <cell r="N28">
            <v>871.2</v>
          </cell>
          <cell r="O28">
            <v>0</v>
          </cell>
          <cell r="P28">
            <v>0</v>
          </cell>
          <cell r="Q28">
            <v>208.8</v>
          </cell>
          <cell r="R28">
            <v>144.8</v>
          </cell>
          <cell r="S28">
            <v>2.4</v>
          </cell>
          <cell r="T28">
            <v>8</v>
          </cell>
          <cell r="W28">
            <v>332.8</v>
          </cell>
          <cell r="X28">
            <v>156.8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87.2</v>
          </cell>
          <cell r="AD28">
            <v>115.6</v>
          </cell>
          <cell r="AE28">
            <v>0</v>
          </cell>
          <cell r="AF28">
            <v>0</v>
          </cell>
          <cell r="AG28">
            <v>29.6</v>
          </cell>
          <cell r="AH28">
            <v>28</v>
          </cell>
          <cell r="AI28">
            <v>720.8</v>
          </cell>
          <cell r="AJ28">
            <v>340</v>
          </cell>
          <cell r="AK28">
            <v>6342</v>
          </cell>
          <cell r="AL28">
            <v>1033.2</v>
          </cell>
          <cell r="AM28">
            <v>2503.2</v>
          </cell>
          <cell r="AN28">
            <v>1747.2</v>
          </cell>
          <cell r="AO28">
            <v>6711.6</v>
          </cell>
          <cell r="AP28">
            <v>2872.8</v>
          </cell>
          <cell r="AQ28">
            <v>0</v>
          </cell>
          <cell r="AR28">
            <v>0</v>
          </cell>
          <cell r="AS28">
            <v>786.24</v>
          </cell>
          <cell r="AT28">
            <v>434.88</v>
          </cell>
          <cell r="AU28">
            <v>2.4</v>
          </cell>
          <cell r="AV28">
            <v>7.2</v>
          </cell>
          <cell r="AW28">
            <v>427.68</v>
          </cell>
          <cell r="AX28">
            <v>377.28</v>
          </cell>
          <cell r="AY28">
            <v>11.04</v>
          </cell>
          <cell r="AZ28">
            <v>14.64</v>
          </cell>
          <cell r="BA28">
            <v>740.16</v>
          </cell>
          <cell r="BB28">
            <v>429.12</v>
          </cell>
          <cell r="BC28">
            <v>994.56</v>
          </cell>
          <cell r="BD28">
            <v>430.08</v>
          </cell>
          <cell r="BE28">
            <v>861.12</v>
          </cell>
          <cell r="BF28">
            <v>167.04</v>
          </cell>
          <cell r="BG28">
            <v>3.6</v>
          </cell>
          <cell r="BH28">
            <v>19.44</v>
          </cell>
        </row>
        <row r="29">
          <cell r="C29">
            <v>1149.6</v>
          </cell>
          <cell r="D29">
            <v>834</v>
          </cell>
          <cell r="E29">
            <v>1592</v>
          </cell>
          <cell r="F29">
            <v>677</v>
          </cell>
          <cell r="G29">
            <v>7730.1</v>
          </cell>
          <cell r="H29">
            <v>5775</v>
          </cell>
          <cell r="I29">
            <v>860</v>
          </cell>
          <cell r="J29">
            <v>576</v>
          </cell>
          <cell r="K29">
            <v>5733</v>
          </cell>
          <cell r="L29">
            <v>1150.8</v>
          </cell>
          <cell r="M29">
            <v>1733.4</v>
          </cell>
          <cell r="N29">
            <v>873.9</v>
          </cell>
          <cell r="O29">
            <v>0</v>
          </cell>
          <cell r="P29">
            <v>0</v>
          </cell>
          <cell r="Q29">
            <v>236.8</v>
          </cell>
          <cell r="R29">
            <v>139.2</v>
          </cell>
          <cell r="S29">
            <v>2.4</v>
          </cell>
          <cell r="T29">
            <v>8</v>
          </cell>
          <cell r="W29">
            <v>316.8</v>
          </cell>
          <cell r="X29">
            <v>153.6</v>
          </cell>
          <cell r="Y29">
            <v>2.4</v>
          </cell>
          <cell r="Z29">
            <v>0</v>
          </cell>
          <cell r="AA29">
            <v>0</v>
          </cell>
          <cell r="AB29">
            <v>0</v>
          </cell>
          <cell r="AC29">
            <v>120.4</v>
          </cell>
          <cell r="AD29">
            <v>161.2</v>
          </cell>
          <cell r="AE29">
            <v>0</v>
          </cell>
          <cell r="AF29">
            <v>2.4</v>
          </cell>
          <cell r="AG29">
            <v>30.4</v>
          </cell>
          <cell r="AH29">
            <v>36</v>
          </cell>
          <cell r="AI29">
            <v>708</v>
          </cell>
          <cell r="AJ29">
            <v>327.2</v>
          </cell>
          <cell r="AK29">
            <v>5678.4</v>
          </cell>
          <cell r="AL29">
            <v>1066.8</v>
          </cell>
          <cell r="AM29">
            <v>2503.2</v>
          </cell>
          <cell r="AN29">
            <v>1755.6</v>
          </cell>
          <cell r="AO29">
            <v>5334</v>
          </cell>
          <cell r="AP29">
            <v>3998.4</v>
          </cell>
          <cell r="AQ29">
            <v>0</v>
          </cell>
          <cell r="AR29">
            <v>0</v>
          </cell>
          <cell r="AS29">
            <v>767.52</v>
          </cell>
          <cell r="AT29">
            <v>432</v>
          </cell>
          <cell r="AU29">
            <v>2.64</v>
          </cell>
          <cell r="AV29">
            <v>7.2</v>
          </cell>
          <cell r="AW29">
            <v>377.28</v>
          </cell>
          <cell r="AX29">
            <v>393.12</v>
          </cell>
          <cell r="AY29">
            <v>10.08</v>
          </cell>
          <cell r="AZ29">
            <v>14.64</v>
          </cell>
          <cell r="BA29">
            <v>714.24</v>
          </cell>
          <cell r="BB29">
            <v>420.48</v>
          </cell>
          <cell r="BC29">
            <v>1009.92</v>
          </cell>
          <cell r="BD29">
            <v>439.68</v>
          </cell>
          <cell r="BE29">
            <v>861.12</v>
          </cell>
          <cell r="BF29">
            <v>165.6</v>
          </cell>
          <cell r="BG29">
            <v>3.6</v>
          </cell>
          <cell r="BH29">
            <v>20.16</v>
          </cell>
        </row>
        <row r="30">
          <cell r="C30">
            <v>1183.8</v>
          </cell>
          <cell r="D30">
            <v>906.6</v>
          </cell>
          <cell r="E30">
            <v>1579</v>
          </cell>
          <cell r="F30">
            <v>726</v>
          </cell>
          <cell r="G30">
            <v>9361.8</v>
          </cell>
          <cell r="H30">
            <v>4678.8</v>
          </cell>
          <cell r="I30">
            <v>828</v>
          </cell>
          <cell r="J30">
            <v>580</v>
          </cell>
          <cell r="K30">
            <v>5987.1</v>
          </cell>
          <cell r="L30">
            <v>2102.1</v>
          </cell>
          <cell r="M30">
            <v>1679.4</v>
          </cell>
          <cell r="N30">
            <v>881.1</v>
          </cell>
          <cell r="O30">
            <v>0</v>
          </cell>
          <cell r="P30">
            <v>0</v>
          </cell>
          <cell r="Q30">
            <v>237.2</v>
          </cell>
          <cell r="R30">
            <v>188.8</v>
          </cell>
          <cell r="S30">
            <v>2.4</v>
          </cell>
          <cell r="T30">
            <v>8</v>
          </cell>
          <cell r="W30">
            <v>320</v>
          </cell>
          <cell r="X30">
            <v>156.8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102</v>
          </cell>
          <cell r="AD30">
            <v>162</v>
          </cell>
          <cell r="AE30">
            <v>0</v>
          </cell>
          <cell r="AF30">
            <v>0</v>
          </cell>
          <cell r="AG30">
            <v>37.6</v>
          </cell>
          <cell r="AH30">
            <v>52.8</v>
          </cell>
          <cell r="AI30">
            <v>684</v>
          </cell>
          <cell r="AJ30">
            <v>317.6</v>
          </cell>
          <cell r="AK30">
            <v>5947.2</v>
          </cell>
          <cell r="AL30">
            <v>1999.2</v>
          </cell>
          <cell r="AM30">
            <v>2654.4</v>
          </cell>
          <cell r="AN30">
            <v>1898.4</v>
          </cell>
          <cell r="AO30">
            <v>6820.8</v>
          </cell>
          <cell r="AP30">
            <v>2746.8</v>
          </cell>
          <cell r="AQ30">
            <v>0</v>
          </cell>
          <cell r="AR30">
            <v>0</v>
          </cell>
          <cell r="AS30">
            <v>777.6</v>
          </cell>
          <cell r="AT30">
            <v>436.32</v>
          </cell>
          <cell r="AU30">
            <v>2.4</v>
          </cell>
          <cell r="AV30">
            <v>7.2</v>
          </cell>
          <cell r="AW30">
            <v>401.76</v>
          </cell>
          <cell r="AX30">
            <v>460.8</v>
          </cell>
          <cell r="AY30">
            <v>9.12</v>
          </cell>
          <cell r="AZ30">
            <v>14.64</v>
          </cell>
          <cell r="BA30">
            <v>679.68</v>
          </cell>
          <cell r="BB30">
            <v>433.44</v>
          </cell>
          <cell r="BC30">
            <v>992.64</v>
          </cell>
          <cell r="BD30">
            <v>435.84</v>
          </cell>
          <cell r="BE30">
            <v>840.96</v>
          </cell>
          <cell r="BF30">
            <v>160.56</v>
          </cell>
          <cell r="BG30">
            <v>3.6</v>
          </cell>
          <cell r="BH30">
            <v>19.44</v>
          </cell>
        </row>
        <row r="31">
          <cell r="C31">
            <v>1284.6</v>
          </cell>
          <cell r="D31">
            <v>975.6</v>
          </cell>
          <cell r="E31">
            <v>1742</v>
          </cell>
          <cell r="F31">
            <v>886</v>
          </cell>
          <cell r="G31">
            <v>10353</v>
          </cell>
          <cell r="H31">
            <v>5260.5</v>
          </cell>
          <cell r="I31">
            <v>844</v>
          </cell>
          <cell r="J31">
            <v>596</v>
          </cell>
          <cell r="K31">
            <v>6531</v>
          </cell>
          <cell r="L31">
            <v>2562</v>
          </cell>
          <cell r="M31">
            <v>1702.8</v>
          </cell>
          <cell r="N31">
            <v>883.8</v>
          </cell>
          <cell r="O31">
            <v>0</v>
          </cell>
          <cell r="P31">
            <v>0</v>
          </cell>
          <cell r="Q31">
            <v>313.2</v>
          </cell>
          <cell r="R31">
            <v>267.6</v>
          </cell>
          <cell r="S31">
            <v>2.4</v>
          </cell>
          <cell r="T31">
            <v>8</v>
          </cell>
          <cell r="W31">
            <v>326.4</v>
          </cell>
          <cell r="X31">
            <v>169.6</v>
          </cell>
          <cell r="Y31">
            <v>2.4</v>
          </cell>
          <cell r="Z31">
            <v>0</v>
          </cell>
          <cell r="AA31">
            <v>0</v>
          </cell>
          <cell r="AB31">
            <v>0</v>
          </cell>
          <cell r="AC31">
            <v>95.2</v>
          </cell>
          <cell r="AD31">
            <v>170.4</v>
          </cell>
          <cell r="AE31">
            <v>0</v>
          </cell>
          <cell r="AF31">
            <v>2.4</v>
          </cell>
          <cell r="AG31">
            <v>54.4</v>
          </cell>
          <cell r="AH31">
            <v>48</v>
          </cell>
          <cell r="AI31">
            <v>690.4</v>
          </cell>
          <cell r="AJ31">
            <v>330.4</v>
          </cell>
          <cell r="AK31">
            <v>6484.8</v>
          </cell>
          <cell r="AL31">
            <v>2461.2</v>
          </cell>
          <cell r="AM31">
            <v>2637.6</v>
          </cell>
          <cell r="AN31">
            <v>1873.2</v>
          </cell>
          <cell r="AO31">
            <v>7854</v>
          </cell>
          <cell r="AP31">
            <v>3343.2</v>
          </cell>
          <cell r="AQ31">
            <v>0</v>
          </cell>
          <cell r="AR31">
            <v>0</v>
          </cell>
          <cell r="AS31">
            <v>790.56</v>
          </cell>
          <cell r="AT31">
            <v>432</v>
          </cell>
          <cell r="AU31">
            <v>3.12</v>
          </cell>
          <cell r="AV31">
            <v>8.4</v>
          </cell>
          <cell r="AW31">
            <v>485.28</v>
          </cell>
          <cell r="AX31">
            <v>534.24</v>
          </cell>
          <cell r="AY31">
            <v>9.6</v>
          </cell>
          <cell r="AZ31">
            <v>14.88</v>
          </cell>
          <cell r="BA31">
            <v>682.56</v>
          </cell>
          <cell r="BB31">
            <v>433.44</v>
          </cell>
          <cell r="BC31">
            <v>1011.84</v>
          </cell>
          <cell r="BD31">
            <v>437.76</v>
          </cell>
          <cell r="BE31">
            <v>915.12</v>
          </cell>
          <cell r="BF31">
            <v>213.12</v>
          </cell>
          <cell r="BG31">
            <v>2.88</v>
          </cell>
          <cell r="BH31">
            <v>18.72</v>
          </cell>
        </row>
        <row r="32">
          <cell r="C32">
            <v>1218</v>
          </cell>
          <cell r="D32">
            <v>840.6</v>
          </cell>
          <cell r="E32">
            <v>1835</v>
          </cell>
          <cell r="F32">
            <v>941</v>
          </cell>
          <cell r="G32">
            <v>10888.5</v>
          </cell>
          <cell r="H32">
            <v>4825.8</v>
          </cell>
          <cell r="I32">
            <v>852</v>
          </cell>
          <cell r="J32">
            <v>592</v>
          </cell>
          <cell r="K32">
            <v>7230.3</v>
          </cell>
          <cell r="L32">
            <v>1921.5</v>
          </cell>
          <cell r="M32">
            <v>1629.9</v>
          </cell>
          <cell r="N32">
            <v>864.9</v>
          </cell>
          <cell r="O32">
            <v>0</v>
          </cell>
          <cell r="P32">
            <v>0</v>
          </cell>
          <cell r="Q32">
            <v>324</v>
          </cell>
          <cell r="R32">
            <v>265.2</v>
          </cell>
          <cell r="S32">
            <v>2.4</v>
          </cell>
          <cell r="T32">
            <v>8</v>
          </cell>
          <cell r="W32">
            <v>332.8</v>
          </cell>
          <cell r="X32">
            <v>179.2</v>
          </cell>
          <cell r="Y32">
            <v>2.4</v>
          </cell>
          <cell r="Z32">
            <v>0</v>
          </cell>
          <cell r="AA32">
            <v>0</v>
          </cell>
          <cell r="AB32">
            <v>0</v>
          </cell>
          <cell r="AC32">
            <v>81.6</v>
          </cell>
          <cell r="AD32">
            <v>157.2</v>
          </cell>
          <cell r="AE32">
            <v>0</v>
          </cell>
          <cell r="AF32">
            <v>0</v>
          </cell>
          <cell r="AG32">
            <v>84</v>
          </cell>
          <cell r="AH32">
            <v>52</v>
          </cell>
          <cell r="AI32">
            <v>685.6</v>
          </cell>
          <cell r="AJ32">
            <v>334.4</v>
          </cell>
          <cell r="AK32">
            <v>7182</v>
          </cell>
          <cell r="AL32">
            <v>1814.4</v>
          </cell>
          <cell r="AM32">
            <v>2646</v>
          </cell>
          <cell r="AN32">
            <v>1940.4</v>
          </cell>
          <cell r="AO32">
            <v>8374.8</v>
          </cell>
          <cell r="AP32">
            <v>2830.8</v>
          </cell>
          <cell r="AQ32">
            <v>0</v>
          </cell>
          <cell r="AR32">
            <v>0</v>
          </cell>
          <cell r="AS32">
            <v>799.2</v>
          </cell>
          <cell r="AT32">
            <v>436.32</v>
          </cell>
          <cell r="AU32">
            <v>4.32</v>
          </cell>
          <cell r="AV32">
            <v>10.8</v>
          </cell>
          <cell r="AW32">
            <v>410.4</v>
          </cell>
          <cell r="AX32">
            <v>391.68</v>
          </cell>
          <cell r="AY32">
            <v>9.12</v>
          </cell>
          <cell r="AZ32">
            <v>14.88</v>
          </cell>
          <cell r="BA32">
            <v>666.72</v>
          </cell>
          <cell r="BB32">
            <v>417.6</v>
          </cell>
          <cell r="BC32">
            <v>956.16</v>
          </cell>
          <cell r="BD32">
            <v>433.92</v>
          </cell>
          <cell r="BE32">
            <v>992.88</v>
          </cell>
          <cell r="BF32">
            <v>258.48</v>
          </cell>
          <cell r="BG32">
            <v>3.6</v>
          </cell>
          <cell r="BH32">
            <v>19.44</v>
          </cell>
        </row>
        <row r="33">
          <cell r="C33">
            <v>1529.4</v>
          </cell>
          <cell r="D33">
            <v>1366.8</v>
          </cell>
          <cell r="E33">
            <v>1903</v>
          </cell>
          <cell r="F33">
            <v>844</v>
          </cell>
          <cell r="G33">
            <v>10869.6</v>
          </cell>
          <cell r="H33">
            <v>4500.3</v>
          </cell>
          <cell r="I33">
            <v>888</v>
          </cell>
          <cell r="J33">
            <v>604</v>
          </cell>
          <cell r="K33">
            <v>7415.1</v>
          </cell>
          <cell r="L33">
            <v>1134</v>
          </cell>
          <cell r="M33">
            <v>1694.7</v>
          </cell>
          <cell r="N33">
            <v>873.9</v>
          </cell>
          <cell r="O33">
            <v>0</v>
          </cell>
          <cell r="P33">
            <v>0</v>
          </cell>
          <cell r="Q33">
            <v>403.6</v>
          </cell>
          <cell r="R33">
            <v>205.6</v>
          </cell>
          <cell r="S33">
            <v>3.2</v>
          </cell>
          <cell r="T33">
            <v>8</v>
          </cell>
          <cell r="W33">
            <v>339.2</v>
          </cell>
          <cell r="X33">
            <v>172.8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104.4</v>
          </cell>
          <cell r="AD33">
            <v>153.2</v>
          </cell>
          <cell r="AE33">
            <v>0</v>
          </cell>
          <cell r="AF33">
            <v>0</v>
          </cell>
          <cell r="AG33">
            <v>92.8</v>
          </cell>
          <cell r="AH33">
            <v>68.8</v>
          </cell>
          <cell r="AI33">
            <v>692.8</v>
          </cell>
          <cell r="AJ33">
            <v>335.2</v>
          </cell>
          <cell r="AK33">
            <v>7341.6</v>
          </cell>
          <cell r="AL33">
            <v>1033.2</v>
          </cell>
          <cell r="AM33">
            <v>2704.8</v>
          </cell>
          <cell r="AN33">
            <v>1982.4</v>
          </cell>
          <cell r="AO33">
            <v>8290.8</v>
          </cell>
          <cell r="AP33">
            <v>2461.2</v>
          </cell>
          <cell r="AQ33">
            <v>0</v>
          </cell>
          <cell r="AR33">
            <v>0</v>
          </cell>
          <cell r="AS33">
            <v>773.28</v>
          </cell>
          <cell r="AT33">
            <v>407.52</v>
          </cell>
          <cell r="AU33">
            <v>4.08</v>
          </cell>
          <cell r="AV33">
            <v>10.32</v>
          </cell>
          <cell r="AW33">
            <v>745.92</v>
          </cell>
          <cell r="AX33">
            <v>950.4</v>
          </cell>
          <cell r="AY33">
            <v>9.36</v>
          </cell>
          <cell r="AZ33">
            <v>14.4</v>
          </cell>
          <cell r="BA33">
            <v>708.48</v>
          </cell>
          <cell r="BB33">
            <v>429.12</v>
          </cell>
          <cell r="BC33">
            <v>979.2</v>
          </cell>
          <cell r="BD33">
            <v>430.08</v>
          </cell>
          <cell r="BE33">
            <v>995.04</v>
          </cell>
          <cell r="BF33">
            <v>252.72</v>
          </cell>
          <cell r="BG33">
            <v>3.6</v>
          </cell>
          <cell r="BH33">
            <v>19.44</v>
          </cell>
        </row>
        <row r="34">
          <cell r="C34">
            <v>1717.2</v>
          </cell>
          <cell r="D34">
            <v>1668.6</v>
          </cell>
          <cell r="E34">
            <v>1764</v>
          </cell>
          <cell r="F34">
            <v>605</v>
          </cell>
          <cell r="G34">
            <v>10701.6</v>
          </cell>
          <cell r="H34">
            <v>4855.2</v>
          </cell>
          <cell r="I34">
            <v>868</v>
          </cell>
          <cell r="J34">
            <v>572</v>
          </cell>
          <cell r="K34">
            <v>8124.9</v>
          </cell>
          <cell r="L34">
            <v>2062.2</v>
          </cell>
          <cell r="M34">
            <v>1760.4</v>
          </cell>
          <cell r="N34">
            <v>871.2</v>
          </cell>
          <cell r="O34">
            <v>0</v>
          </cell>
          <cell r="P34">
            <v>0</v>
          </cell>
          <cell r="Q34">
            <v>254</v>
          </cell>
          <cell r="R34">
            <v>131.6</v>
          </cell>
          <cell r="S34">
            <v>2.4</v>
          </cell>
          <cell r="T34">
            <v>8</v>
          </cell>
          <cell r="W34">
            <v>320</v>
          </cell>
          <cell r="X34">
            <v>160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83.6</v>
          </cell>
          <cell r="AD34">
            <v>135.2</v>
          </cell>
          <cell r="AE34">
            <v>0</v>
          </cell>
          <cell r="AF34">
            <v>0</v>
          </cell>
          <cell r="AG34">
            <v>84.8</v>
          </cell>
          <cell r="AH34">
            <v>52.8</v>
          </cell>
          <cell r="AI34">
            <v>696.8</v>
          </cell>
          <cell r="AJ34">
            <v>336</v>
          </cell>
          <cell r="AK34">
            <v>8072.4</v>
          </cell>
          <cell r="AL34">
            <v>1957.2</v>
          </cell>
          <cell r="AM34">
            <v>2696.4</v>
          </cell>
          <cell r="AN34">
            <v>2007.6</v>
          </cell>
          <cell r="AO34">
            <v>8139.6</v>
          </cell>
          <cell r="AP34">
            <v>2797.2</v>
          </cell>
          <cell r="AQ34">
            <v>0</v>
          </cell>
          <cell r="AR34">
            <v>0</v>
          </cell>
          <cell r="AS34">
            <v>751.68</v>
          </cell>
          <cell r="AT34">
            <v>393.12</v>
          </cell>
          <cell r="AU34">
            <v>4.08</v>
          </cell>
          <cell r="AV34">
            <v>10.08</v>
          </cell>
          <cell r="AW34">
            <v>953.28</v>
          </cell>
          <cell r="AX34">
            <v>1264.32</v>
          </cell>
          <cell r="AY34">
            <v>9.36</v>
          </cell>
          <cell r="AZ34">
            <v>14.64</v>
          </cell>
          <cell r="BA34">
            <v>728.64</v>
          </cell>
          <cell r="BB34">
            <v>417.6</v>
          </cell>
          <cell r="BC34">
            <v>1023.36</v>
          </cell>
          <cell r="BD34">
            <v>441.6</v>
          </cell>
          <cell r="BE34">
            <v>1011.6</v>
          </cell>
          <cell r="BF34">
            <v>89.28</v>
          </cell>
          <cell r="BG34">
            <v>3.6</v>
          </cell>
          <cell r="BH34">
            <v>19.44</v>
          </cell>
        </row>
        <row r="35">
          <cell r="C35">
            <v>1908.6</v>
          </cell>
          <cell r="D35">
            <v>1469.4</v>
          </cell>
          <cell r="E35">
            <v>1736</v>
          </cell>
          <cell r="F35">
            <v>579</v>
          </cell>
          <cell r="G35">
            <v>10609.2</v>
          </cell>
          <cell r="H35">
            <v>4876.2</v>
          </cell>
          <cell r="I35">
            <v>3096</v>
          </cell>
          <cell r="J35">
            <v>1252</v>
          </cell>
          <cell r="K35">
            <v>8120.7</v>
          </cell>
          <cell r="L35">
            <v>2274.3</v>
          </cell>
          <cell r="M35">
            <v>1762.2</v>
          </cell>
          <cell r="N35">
            <v>875.7</v>
          </cell>
          <cell r="O35">
            <v>0</v>
          </cell>
          <cell r="P35">
            <v>0</v>
          </cell>
          <cell r="Q35">
            <v>229.6</v>
          </cell>
          <cell r="R35">
            <v>129.6</v>
          </cell>
          <cell r="S35">
            <v>2.4</v>
          </cell>
          <cell r="T35">
            <v>8.8</v>
          </cell>
          <cell r="W35">
            <v>342.4</v>
          </cell>
          <cell r="X35">
            <v>153.6</v>
          </cell>
          <cell r="Y35">
            <v>2100</v>
          </cell>
          <cell r="Z35">
            <v>631.2</v>
          </cell>
          <cell r="AA35">
            <v>0</v>
          </cell>
          <cell r="AB35">
            <v>0</v>
          </cell>
          <cell r="AC35">
            <v>78.8</v>
          </cell>
          <cell r="AD35">
            <v>130.4</v>
          </cell>
          <cell r="AE35">
            <v>158.4</v>
          </cell>
          <cell r="AF35">
            <v>69.6</v>
          </cell>
          <cell r="AG35">
            <v>65.6</v>
          </cell>
          <cell r="AH35">
            <v>41.6</v>
          </cell>
          <cell r="AI35">
            <v>702.4</v>
          </cell>
          <cell r="AJ35">
            <v>330.4</v>
          </cell>
          <cell r="AK35">
            <v>8064</v>
          </cell>
          <cell r="AL35">
            <v>2167.2</v>
          </cell>
          <cell r="AM35">
            <v>2511.6</v>
          </cell>
          <cell r="AN35">
            <v>1898.4</v>
          </cell>
          <cell r="AO35">
            <v>8232</v>
          </cell>
          <cell r="AP35">
            <v>2923.2</v>
          </cell>
          <cell r="AQ35">
            <v>0</v>
          </cell>
          <cell r="AR35">
            <v>0</v>
          </cell>
          <cell r="AS35">
            <v>747.36</v>
          </cell>
          <cell r="AT35">
            <v>411.84</v>
          </cell>
          <cell r="AU35">
            <v>4.08</v>
          </cell>
          <cell r="AV35">
            <v>10.32</v>
          </cell>
          <cell r="AW35">
            <v>1152</v>
          </cell>
          <cell r="AX35">
            <v>1048.32</v>
          </cell>
          <cell r="AY35">
            <v>9.12</v>
          </cell>
          <cell r="AZ35">
            <v>14.88</v>
          </cell>
          <cell r="BA35">
            <v>735.84</v>
          </cell>
          <cell r="BB35">
            <v>423.36</v>
          </cell>
          <cell r="BC35">
            <v>1017.6</v>
          </cell>
          <cell r="BD35">
            <v>439.68</v>
          </cell>
          <cell r="BE35">
            <v>1012.32</v>
          </cell>
          <cell r="BF35">
            <v>89.28</v>
          </cell>
          <cell r="BG35">
            <v>3.6</v>
          </cell>
          <cell r="BH35">
            <v>18.72</v>
          </cell>
        </row>
        <row r="36">
          <cell r="C36">
            <v>1383</v>
          </cell>
          <cell r="D36">
            <v>962.4</v>
          </cell>
          <cell r="E36">
            <v>1665</v>
          </cell>
          <cell r="F36">
            <v>609</v>
          </cell>
          <cell r="G36">
            <v>9607.5</v>
          </cell>
          <cell r="H36">
            <v>5084.1</v>
          </cell>
          <cell r="I36">
            <v>2868</v>
          </cell>
          <cell r="J36">
            <v>1268</v>
          </cell>
          <cell r="K36">
            <v>6833.4</v>
          </cell>
          <cell r="L36">
            <v>2727.9</v>
          </cell>
          <cell r="M36">
            <v>1754.1</v>
          </cell>
          <cell r="N36">
            <v>875.7</v>
          </cell>
          <cell r="O36">
            <v>0</v>
          </cell>
          <cell r="P36">
            <v>0</v>
          </cell>
          <cell r="Q36">
            <v>193.6</v>
          </cell>
          <cell r="R36">
            <v>184.4</v>
          </cell>
          <cell r="S36">
            <v>2.4</v>
          </cell>
          <cell r="T36">
            <v>8</v>
          </cell>
          <cell r="W36">
            <v>320</v>
          </cell>
          <cell r="X36">
            <v>147.2</v>
          </cell>
          <cell r="Y36">
            <v>1934.4</v>
          </cell>
          <cell r="Z36">
            <v>674.4</v>
          </cell>
          <cell r="AA36">
            <v>0</v>
          </cell>
          <cell r="AB36">
            <v>0</v>
          </cell>
          <cell r="AC36">
            <v>76</v>
          </cell>
          <cell r="AD36">
            <v>129.6</v>
          </cell>
          <cell r="AE36">
            <v>132</v>
          </cell>
          <cell r="AF36">
            <v>74.4</v>
          </cell>
          <cell r="AG36">
            <v>16.8</v>
          </cell>
          <cell r="AH36">
            <v>19.2</v>
          </cell>
          <cell r="AI36">
            <v>716.8</v>
          </cell>
          <cell r="AJ36">
            <v>326.4</v>
          </cell>
          <cell r="AK36">
            <v>6795.6</v>
          </cell>
          <cell r="AL36">
            <v>2620.8</v>
          </cell>
          <cell r="AM36">
            <v>2301.6</v>
          </cell>
          <cell r="AN36">
            <v>1772.4</v>
          </cell>
          <cell r="AO36">
            <v>7434</v>
          </cell>
          <cell r="AP36">
            <v>3284.4</v>
          </cell>
          <cell r="AQ36">
            <v>0</v>
          </cell>
          <cell r="AR36">
            <v>0</v>
          </cell>
          <cell r="AS36">
            <v>727.2</v>
          </cell>
          <cell r="AT36">
            <v>426.24</v>
          </cell>
          <cell r="AU36">
            <v>4.08</v>
          </cell>
          <cell r="AV36">
            <v>10.8</v>
          </cell>
          <cell r="AW36">
            <v>646.56</v>
          </cell>
          <cell r="AX36">
            <v>522.72</v>
          </cell>
          <cell r="AY36">
            <v>9.6</v>
          </cell>
          <cell r="AZ36">
            <v>14.64</v>
          </cell>
          <cell r="BA36">
            <v>748.8</v>
          </cell>
          <cell r="BB36">
            <v>423.36</v>
          </cell>
          <cell r="BC36">
            <v>1000.32</v>
          </cell>
          <cell r="BD36">
            <v>439.68</v>
          </cell>
          <cell r="BE36">
            <v>1006.56</v>
          </cell>
          <cell r="BF36">
            <v>84.96</v>
          </cell>
          <cell r="BG36">
            <v>2.88</v>
          </cell>
          <cell r="BH36">
            <v>18.72</v>
          </cell>
        </row>
        <row r="37">
          <cell r="C37">
            <v>997.8</v>
          </cell>
          <cell r="D37">
            <v>695.4</v>
          </cell>
          <cell r="E37">
            <v>1666</v>
          </cell>
          <cell r="F37">
            <v>560</v>
          </cell>
          <cell r="G37">
            <v>9739.8</v>
          </cell>
          <cell r="H37">
            <v>4882.5</v>
          </cell>
          <cell r="I37">
            <v>2656</v>
          </cell>
          <cell r="J37">
            <v>1212</v>
          </cell>
          <cell r="K37">
            <v>6969.9</v>
          </cell>
          <cell r="L37">
            <v>3114.3</v>
          </cell>
          <cell r="M37">
            <v>1842.3</v>
          </cell>
          <cell r="N37">
            <v>876.6</v>
          </cell>
          <cell r="O37">
            <v>0</v>
          </cell>
          <cell r="P37">
            <v>0</v>
          </cell>
          <cell r="Q37">
            <v>169.2</v>
          </cell>
          <cell r="R37">
            <v>136</v>
          </cell>
          <cell r="S37">
            <v>2.4</v>
          </cell>
          <cell r="T37">
            <v>8</v>
          </cell>
          <cell r="W37">
            <v>342.4</v>
          </cell>
          <cell r="X37">
            <v>147.2</v>
          </cell>
          <cell r="Y37">
            <v>1711.2</v>
          </cell>
          <cell r="Z37">
            <v>636</v>
          </cell>
          <cell r="AA37">
            <v>0</v>
          </cell>
          <cell r="AB37">
            <v>0</v>
          </cell>
          <cell r="AC37">
            <v>77.2</v>
          </cell>
          <cell r="AD37">
            <v>118.8</v>
          </cell>
          <cell r="AE37">
            <v>117.6</v>
          </cell>
          <cell r="AF37">
            <v>72</v>
          </cell>
          <cell r="AG37">
            <v>13.6</v>
          </cell>
          <cell r="AH37">
            <v>13.6</v>
          </cell>
          <cell r="AI37">
            <v>743.2</v>
          </cell>
          <cell r="AJ37">
            <v>324</v>
          </cell>
          <cell r="AK37">
            <v>6930</v>
          </cell>
          <cell r="AL37">
            <v>3007.2</v>
          </cell>
          <cell r="AM37">
            <v>2352</v>
          </cell>
          <cell r="AN37">
            <v>1780.8</v>
          </cell>
          <cell r="AO37">
            <v>7518</v>
          </cell>
          <cell r="AP37">
            <v>3057.6</v>
          </cell>
          <cell r="AQ37">
            <v>0</v>
          </cell>
          <cell r="AR37">
            <v>0</v>
          </cell>
          <cell r="AS37">
            <v>728.64</v>
          </cell>
          <cell r="AT37">
            <v>427.68</v>
          </cell>
          <cell r="AU37">
            <v>4.08</v>
          </cell>
          <cell r="AV37">
            <v>11.04</v>
          </cell>
          <cell r="AW37">
            <v>262.08</v>
          </cell>
          <cell r="AX37">
            <v>256.32</v>
          </cell>
          <cell r="AY37">
            <v>8.88</v>
          </cell>
          <cell r="AZ37">
            <v>14.88</v>
          </cell>
          <cell r="BA37">
            <v>830.88</v>
          </cell>
          <cell r="BB37">
            <v>424.8</v>
          </cell>
          <cell r="BC37">
            <v>1006.08</v>
          </cell>
          <cell r="BD37">
            <v>439.68</v>
          </cell>
          <cell r="BE37">
            <v>1010.88</v>
          </cell>
          <cell r="BF37">
            <v>86.4</v>
          </cell>
          <cell r="BG37">
            <v>3.6</v>
          </cell>
          <cell r="BH37">
            <v>18.72</v>
          </cell>
        </row>
        <row r="38">
          <cell r="C38">
            <v>928.2</v>
          </cell>
          <cell r="D38">
            <v>662.4</v>
          </cell>
          <cell r="E38">
            <v>1720</v>
          </cell>
          <cell r="F38">
            <v>575</v>
          </cell>
          <cell r="G38">
            <v>10134.6</v>
          </cell>
          <cell r="H38">
            <v>4911.9</v>
          </cell>
          <cell r="I38">
            <v>2496</v>
          </cell>
          <cell r="J38">
            <v>1168</v>
          </cell>
          <cell r="K38">
            <v>7427.7</v>
          </cell>
          <cell r="L38">
            <v>3053.4</v>
          </cell>
          <cell r="M38">
            <v>1832.4</v>
          </cell>
          <cell r="N38">
            <v>869.4</v>
          </cell>
          <cell r="O38">
            <v>0</v>
          </cell>
          <cell r="P38">
            <v>0</v>
          </cell>
          <cell r="Q38">
            <v>227.6</v>
          </cell>
          <cell r="R38">
            <v>161.2</v>
          </cell>
          <cell r="S38">
            <v>2.4</v>
          </cell>
          <cell r="T38">
            <v>8.8</v>
          </cell>
          <cell r="W38">
            <v>345.6</v>
          </cell>
          <cell r="X38">
            <v>144</v>
          </cell>
          <cell r="Y38">
            <v>1586.4</v>
          </cell>
          <cell r="Z38">
            <v>612</v>
          </cell>
          <cell r="AA38">
            <v>0</v>
          </cell>
          <cell r="AB38">
            <v>0</v>
          </cell>
          <cell r="AC38">
            <v>62.8</v>
          </cell>
          <cell r="AD38">
            <v>113.6</v>
          </cell>
          <cell r="AE38">
            <v>108</v>
          </cell>
          <cell r="AF38">
            <v>67.2</v>
          </cell>
          <cell r="AG38">
            <v>17.6</v>
          </cell>
          <cell r="AH38">
            <v>20</v>
          </cell>
          <cell r="AI38">
            <v>724.8</v>
          </cell>
          <cell r="AJ38">
            <v>311.2</v>
          </cell>
          <cell r="AK38">
            <v>7383.6</v>
          </cell>
          <cell r="AL38">
            <v>2940</v>
          </cell>
          <cell r="AM38">
            <v>2276.4</v>
          </cell>
          <cell r="AN38">
            <v>1738.8</v>
          </cell>
          <cell r="AO38">
            <v>7988.4</v>
          </cell>
          <cell r="AP38">
            <v>3124.8</v>
          </cell>
          <cell r="AQ38">
            <v>0</v>
          </cell>
          <cell r="AR38">
            <v>0</v>
          </cell>
          <cell r="AS38">
            <v>676.8</v>
          </cell>
          <cell r="AT38">
            <v>419.04</v>
          </cell>
          <cell r="AU38">
            <v>4.32</v>
          </cell>
          <cell r="AV38">
            <v>11.04</v>
          </cell>
          <cell r="AW38">
            <v>243.36</v>
          </cell>
          <cell r="AX38">
            <v>231.84</v>
          </cell>
          <cell r="AY38">
            <v>8.88</v>
          </cell>
          <cell r="AZ38">
            <v>14.64</v>
          </cell>
          <cell r="BA38">
            <v>829.44</v>
          </cell>
          <cell r="BB38">
            <v>420.48</v>
          </cell>
          <cell r="BC38">
            <v>994.56</v>
          </cell>
          <cell r="BD38">
            <v>435.84</v>
          </cell>
          <cell r="BE38">
            <v>1002.96</v>
          </cell>
          <cell r="BF38">
            <v>82.08</v>
          </cell>
          <cell r="BG38">
            <v>3.6</v>
          </cell>
          <cell r="BH38">
            <v>18.72</v>
          </cell>
        </row>
        <row r="39">
          <cell r="C39">
            <v>903.6</v>
          </cell>
          <cell r="D39">
            <v>643.2</v>
          </cell>
          <cell r="E39">
            <v>1687</v>
          </cell>
          <cell r="F39">
            <v>561</v>
          </cell>
          <cell r="G39">
            <v>9611.7</v>
          </cell>
          <cell r="H39">
            <v>4510.8</v>
          </cell>
          <cell r="I39">
            <v>2432</v>
          </cell>
          <cell r="J39">
            <v>1152</v>
          </cell>
          <cell r="K39">
            <v>8406.3</v>
          </cell>
          <cell r="L39">
            <v>2744.7</v>
          </cell>
          <cell r="M39">
            <v>1843.2</v>
          </cell>
          <cell r="N39">
            <v>867.6</v>
          </cell>
          <cell r="O39">
            <v>0</v>
          </cell>
          <cell r="P39">
            <v>0</v>
          </cell>
          <cell r="Q39">
            <v>190.8</v>
          </cell>
          <cell r="R39">
            <v>177.2</v>
          </cell>
          <cell r="S39">
            <v>2.4</v>
          </cell>
          <cell r="T39">
            <v>8</v>
          </cell>
          <cell r="W39">
            <v>364.8</v>
          </cell>
          <cell r="X39">
            <v>144</v>
          </cell>
          <cell r="Y39">
            <v>1533.6</v>
          </cell>
          <cell r="Z39">
            <v>592.8</v>
          </cell>
          <cell r="AA39">
            <v>0</v>
          </cell>
          <cell r="AB39">
            <v>0</v>
          </cell>
          <cell r="AC39">
            <v>56.8</v>
          </cell>
          <cell r="AD39">
            <v>114.4</v>
          </cell>
          <cell r="AE39">
            <v>105.6</v>
          </cell>
          <cell r="AF39">
            <v>64.8</v>
          </cell>
          <cell r="AG39">
            <v>16</v>
          </cell>
          <cell r="AH39">
            <v>19.2</v>
          </cell>
          <cell r="AI39">
            <v>730.4</v>
          </cell>
          <cell r="AJ39">
            <v>313.6</v>
          </cell>
          <cell r="AK39">
            <v>8358</v>
          </cell>
          <cell r="AL39">
            <v>2629.2</v>
          </cell>
          <cell r="AM39">
            <v>2318.4</v>
          </cell>
          <cell r="AN39">
            <v>1772.4</v>
          </cell>
          <cell r="AO39">
            <v>7425.6</v>
          </cell>
          <cell r="AP39">
            <v>2688</v>
          </cell>
          <cell r="AQ39">
            <v>0</v>
          </cell>
          <cell r="AR39">
            <v>0</v>
          </cell>
          <cell r="AS39">
            <v>672.48</v>
          </cell>
          <cell r="AT39">
            <v>423.36</v>
          </cell>
          <cell r="AU39">
            <v>4.32</v>
          </cell>
          <cell r="AV39">
            <v>11.04</v>
          </cell>
          <cell r="AW39">
            <v>226.08</v>
          </cell>
          <cell r="AX39">
            <v>207.36</v>
          </cell>
          <cell r="AY39">
            <v>9.12</v>
          </cell>
          <cell r="AZ39">
            <v>14.88</v>
          </cell>
          <cell r="BA39">
            <v>848.16</v>
          </cell>
          <cell r="BB39">
            <v>420.48</v>
          </cell>
          <cell r="BC39">
            <v>988.8</v>
          </cell>
          <cell r="BD39">
            <v>435.84</v>
          </cell>
          <cell r="BE39">
            <v>1014.48</v>
          </cell>
          <cell r="BF39">
            <v>87.12</v>
          </cell>
          <cell r="BG39">
            <v>3.6</v>
          </cell>
          <cell r="BH39">
            <v>18.72</v>
          </cell>
        </row>
        <row r="40">
          <cell r="C40">
            <v>904.8</v>
          </cell>
          <cell r="D40">
            <v>622.2</v>
          </cell>
          <cell r="E40">
            <v>1597</v>
          </cell>
          <cell r="F40">
            <v>542</v>
          </cell>
          <cell r="G40">
            <v>8240.4</v>
          </cell>
          <cell r="H40">
            <v>4739.7</v>
          </cell>
          <cell r="I40">
            <v>2432</v>
          </cell>
          <cell r="J40">
            <v>1160</v>
          </cell>
          <cell r="K40">
            <v>7900.2</v>
          </cell>
          <cell r="L40">
            <v>2564.1</v>
          </cell>
          <cell r="M40">
            <v>1818.9</v>
          </cell>
          <cell r="N40">
            <v>869.4</v>
          </cell>
          <cell r="O40">
            <v>0</v>
          </cell>
          <cell r="P40">
            <v>0</v>
          </cell>
          <cell r="Q40">
            <v>69.2</v>
          </cell>
          <cell r="R40">
            <v>116</v>
          </cell>
          <cell r="S40">
            <v>3.2</v>
          </cell>
          <cell r="T40">
            <v>8.8</v>
          </cell>
          <cell r="W40">
            <v>364.8</v>
          </cell>
          <cell r="X40">
            <v>147.2</v>
          </cell>
          <cell r="Y40">
            <v>1502.4</v>
          </cell>
          <cell r="Z40">
            <v>588</v>
          </cell>
          <cell r="AA40">
            <v>0</v>
          </cell>
          <cell r="AB40">
            <v>0</v>
          </cell>
          <cell r="AC40">
            <v>57.6</v>
          </cell>
          <cell r="AD40">
            <v>128.4</v>
          </cell>
          <cell r="AE40">
            <v>108</v>
          </cell>
          <cell r="AF40">
            <v>60</v>
          </cell>
          <cell r="AG40">
            <v>45.6</v>
          </cell>
          <cell r="AH40">
            <v>14.4</v>
          </cell>
          <cell r="AI40">
            <v>727.2</v>
          </cell>
          <cell r="AJ40">
            <v>323.2</v>
          </cell>
          <cell r="AK40">
            <v>7854</v>
          </cell>
          <cell r="AL40">
            <v>2452.8</v>
          </cell>
          <cell r="AM40">
            <v>2385.6</v>
          </cell>
          <cell r="AN40">
            <v>1797.6</v>
          </cell>
          <cell r="AO40">
            <v>5964</v>
          </cell>
          <cell r="AP40">
            <v>2923.2</v>
          </cell>
          <cell r="AQ40">
            <v>0</v>
          </cell>
          <cell r="AR40">
            <v>0</v>
          </cell>
          <cell r="AS40">
            <v>688.32</v>
          </cell>
          <cell r="AT40">
            <v>424.8</v>
          </cell>
          <cell r="AU40">
            <v>4.08</v>
          </cell>
          <cell r="AV40">
            <v>11.28</v>
          </cell>
          <cell r="AW40">
            <v>208.8</v>
          </cell>
          <cell r="AX40">
            <v>187.2</v>
          </cell>
          <cell r="AY40">
            <v>10.56</v>
          </cell>
          <cell r="AZ40">
            <v>14.88</v>
          </cell>
          <cell r="BA40">
            <v>829.44</v>
          </cell>
          <cell r="BB40">
            <v>419.04</v>
          </cell>
          <cell r="BC40">
            <v>979.2</v>
          </cell>
          <cell r="BD40">
            <v>435.84</v>
          </cell>
          <cell r="BE40">
            <v>1006.56</v>
          </cell>
          <cell r="BF40">
            <v>86.4</v>
          </cell>
          <cell r="BG40">
            <v>3.6</v>
          </cell>
          <cell r="BH40">
            <v>19.44</v>
          </cell>
        </row>
        <row r="41">
          <cell r="C41">
            <v>1054.2</v>
          </cell>
          <cell r="D41">
            <v>644.4</v>
          </cell>
          <cell r="E41">
            <v>1539</v>
          </cell>
          <cell r="F41">
            <v>452</v>
          </cell>
          <cell r="G41">
            <v>6690.6</v>
          </cell>
          <cell r="H41">
            <v>5037.9</v>
          </cell>
          <cell r="I41">
            <v>2456</v>
          </cell>
          <cell r="J41">
            <v>1176</v>
          </cell>
          <cell r="K41">
            <v>4727.1</v>
          </cell>
          <cell r="L41">
            <v>2328.9</v>
          </cell>
          <cell r="M41">
            <v>1817.1</v>
          </cell>
          <cell r="N41">
            <v>875.7</v>
          </cell>
          <cell r="O41">
            <v>0</v>
          </cell>
          <cell r="P41">
            <v>0</v>
          </cell>
          <cell r="Q41">
            <v>69.6</v>
          </cell>
          <cell r="R41">
            <v>110.4</v>
          </cell>
          <cell r="S41">
            <v>2.4</v>
          </cell>
          <cell r="T41">
            <v>8.8</v>
          </cell>
          <cell r="W41">
            <v>361.6</v>
          </cell>
          <cell r="X41">
            <v>150.4</v>
          </cell>
          <cell r="Y41">
            <v>1495.2</v>
          </cell>
          <cell r="Z41">
            <v>580.8</v>
          </cell>
          <cell r="AA41">
            <v>0</v>
          </cell>
          <cell r="AB41">
            <v>0</v>
          </cell>
          <cell r="AC41">
            <v>68</v>
          </cell>
          <cell r="AD41">
            <v>141.6</v>
          </cell>
          <cell r="AE41">
            <v>108</v>
          </cell>
          <cell r="AF41">
            <v>60</v>
          </cell>
          <cell r="AG41">
            <v>29.6</v>
          </cell>
          <cell r="AH41">
            <v>14.4</v>
          </cell>
          <cell r="AI41">
            <v>756.8</v>
          </cell>
          <cell r="AJ41">
            <v>328.8</v>
          </cell>
          <cell r="AK41">
            <v>4695.6</v>
          </cell>
          <cell r="AL41">
            <v>2234.4</v>
          </cell>
          <cell r="AM41">
            <v>2427.6</v>
          </cell>
          <cell r="AN41">
            <v>1772.4</v>
          </cell>
          <cell r="AO41">
            <v>4359.6</v>
          </cell>
          <cell r="AP41">
            <v>3259.2</v>
          </cell>
          <cell r="AQ41">
            <v>0</v>
          </cell>
          <cell r="AR41">
            <v>0</v>
          </cell>
          <cell r="AS41">
            <v>825.12</v>
          </cell>
          <cell r="AT41">
            <v>444.96</v>
          </cell>
          <cell r="AU41">
            <v>4.32</v>
          </cell>
          <cell r="AV41">
            <v>11.28</v>
          </cell>
          <cell r="AW41">
            <v>221.76</v>
          </cell>
          <cell r="AX41">
            <v>188.64</v>
          </cell>
          <cell r="AY41">
            <v>10.08</v>
          </cell>
          <cell r="AZ41">
            <v>15.12</v>
          </cell>
          <cell r="BA41">
            <v>845.28</v>
          </cell>
          <cell r="BB41">
            <v>421.92</v>
          </cell>
          <cell r="BC41">
            <v>965.76</v>
          </cell>
          <cell r="BD41">
            <v>441.6</v>
          </cell>
          <cell r="BE41">
            <v>1016.64</v>
          </cell>
          <cell r="BF41">
            <v>86.4</v>
          </cell>
          <cell r="BG41">
            <v>2.88</v>
          </cell>
          <cell r="BH41">
            <v>19.44</v>
          </cell>
        </row>
        <row r="42">
          <cell r="C42">
            <v>1057.8</v>
          </cell>
          <cell r="D42">
            <v>647.4</v>
          </cell>
          <cell r="E42">
            <v>1526</v>
          </cell>
          <cell r="F42">
            <v>438</v>
          </cell>
          <cell r="G42">
            <v>5380.2</v>
          </cell>
          <cell r="H42">
            <v>4485.6</v>
          </cell>
          <cell r="I42">
            <v>2456</v>
          </cell>
          <cell r="J42">
            <v>1152</v>
          </cell>
          <cell r="K42">
            <v>4206.3</v>
          </cell>
          <cell r="L42">
            <v>2769.9</v>
          </cell>
          <cell r="M42">
            <v>1772.1</v>
          </cell>
          <cell r="N42">
            <v>869.4</v>
          </cell>
          <cell r="O42">
            <v>0</v>
          </cell>
          <cell r="P42">
            <v>0</v>
          </cell>
          <cell r="Q42">
            <v>66.4</v>
          </cell>
          <cell r="R42">
            <v>107.2</v>
          </cell>
          <cell r="S42">
            <v>2.4</v>
          </cell>
          <cell r="T42">
            <v>8</v>
          </cell>
          <cell r="W42">
            <v>364.8</v>
          </cell>
          <cell r="X42">
            <v>153.6</v>
          </cell>
          <cell r="Y42">
            <v>1473.6</v>
          </cell>
          <cell r="Z42">
            <v>573.6</v>
          </cell>
          <cell r="AA42">
            <v>0</v>
          </cell>
          <cell r="AB42">
            <v>0</v>
          </cell>
          <cell r="AC42">
            <v>52.4</v>
          </cell>
          <cell r="AD42">
            <v>134.4</v>
          </cell>
          <cell r="AE42">
            <v>108</v>
          </cell>
          <cell r="AF42">
            <v>62.4</v>
          </cell>
          <cell r="AG42">
            <v>59.2</v>
          </cell>
          <cell r="AH42">
            <v>14.4</v>
          </cell>
          <cell r="AI42">
            <v>765.6</v>
          </cell>
          <cell r="AJ42">
            <v>320</v>
          </cell>
          <cell r="AK42">
            <v>4200</v>
          </cell>
          <cell r="AL42">
            <v>2671.2</v>
          </cell>
          <cell r="AM42">
            <v>2452.8</v>
          </cell>
          <cell r="AN42">
            <v>1806</v>
          </cell>
          <cell r="AO42">
            <v>2998.8</v>
          </cell>
          <cell r="AP42">
            <v>2688</v>
          </cell>
          <cell r="AQ42">
            <v>0</v>
          </cell>
          <cell r="AR42">
            <v>0</v>
          </cell>
          <cell r="AS42">
            <v>829.44</v>
          </cell>
          <cell r="AT42">
            <v>449.28</v>
          </cell>
          <cell r="AU42">
            <v>4.32</v>
          </cell>
          <cell r="AV42">
            <v>11.28</v>
          </cell>
          <cell r="AW42">
            <v>221.76</v>
          </cell>
          <cell r="AX42">
            <v>185.76</v>
          </cell>
          <cell r="AY42">
            <v>9.6</v>
          </cell>
          <cell r="AZ42">
            <v>14.88</v>
          </cell>
          <cell r="BA42">
            <v>832.32</v>
          </cell>
          <cell r="BB42">
            <v>426.24</v>
          </cell>
          <cell r="BC42">
            <v>931.2</v>
          </cell>
          <cell r="BD42">
            <v>430.08</v>
          </cell>
          <cell r="BE42">
            <v>1021.68</v>
          </cell>
          <cell r="BF42">
            <v>88.56</v>
          </cell>
          <cell r="BG42">
            <v>3.6</v>
          </cell>
          <cell r="BH42">
            <v>19.44</v>
          </cell>
        </row>
        <row r="43">
          <cell r="C43">
            <v>1026.6</v>
          </cell>
          <cell r="D43">
            <v>633.6</v>
          </cell>
          <cell r="E43">
            <v>1550</v>
          </cell>
          <cell r="F43">
            <v>445</v>
          </cell>
          <cell r="G43">
            <v>7333.2</v>
          </cell>
          <cell r="H43">
            <v>3910.2</v>
          </cell>
          <cell r="I43">
            <v>2512</v>
          </cell>
          <cell r="J43">
            <v>1132</v>
          </cell>
          <cell r="K43">
            <v>7070.7</v>
          </cell>
          <cell r="L43">
            <v>2188.2</v>
          </cell>
          <cell r="M43">
            <v>1857.6</v>
          </cell>
          <cell r="N43">
            <v>868.5</v>
          </cell>
          <cell r="O43">
            <v>0</v>
          </cell>
          <cell r="P43">
            <v>0</v>
          </cell>
          <cell r="Q43">
            <v>78</v>
          </cell>
          <cell r="R43">
            <v>115.2</v>
          </cell>
          <cell r="S43">
            <v>2.4</v>
          </cell>
          <cell r="T43">
            <v>8.8</v>
          </cell>
          <cell r="W43">
            <v>380.8</v>
          </cell>
          <cell r="X43">
            <v>150.4</v>
          </cell>
          <cell r="Y43">
            <v>1509.6</v>
          </cell>
          <cell r="Z43">
            <v>561.6</v>
          </cell>
          <cell r="AA43">
            <v>0</v>
          </cell>
          <cell r="AB43">
            <v>0</v>
          </cell>
          <cell r="AC43">
            <v>48.8</v>
          </cell>
          <cell r="AD43">
            <v>131.2</v>
          </cell>
          <cell r="AE43">
            <v>105.6</v>
          </cell>
          <cell r="AF43">
            <v>60</v>
          </cell>
          <cell r="AG43">
            <v>63.2</v>
          </cell>
          <cell r="AH43">
            <v>14.4</v>
          </cell>
          <cell r="AI43">
            <v>793.6</v>
          </cell>
          <cell r="AJ43">
            <v>316</v>
          </cell>
          <cell r="AK43">
            <v>7022.4</v>
          </cell>
          <cell r="AL43">
            <v>2091.6</v>
          </cell>
          <cell r="AM43">
            <v>2595.6</v>
          </cell>
          <cell r="AN43">
            <v>1856.4</v>
          </cell>
          <cell r="AO43">
            <v>4830</v>
          </cell>
          <cell r="AP43">
            <v>2024.4</v>
          </cell>
          <cell r="AQ43">
            <v>0</v>
          </cell>
          <cell r="AR43">
            <v>0</v>
          </cell>
          <cell r="AS43">
            <v>806.4</v>
          </cell>
          <cell r="AT43">
            <v>440.64</v>
          </cell>
          <cell r="AU43">
            <v>4.08</v>
          </cell>
          <cell r="AV43">
            <v>11.28</v>
          </cell>
          <cell r="AW43">
            <v>213.12</v>
          </cell>
          <cell r="AX43">
            <v>180</v>
          </cell>
          <cell r="AY43">
            <v>9.84</v>
          </cell>
          <cell r="AZ43">
            <v>15.36</v>
          </cell>
          <cell r="BA43">
            <v>884.16</v>
          </cell>
          <cell r="BB43">
            <v>424.8</v>
          </cell>
          <cell r="BC43">
            <v>967.68</v>
          </cell>
          <cell r="BD43">
            <v>430.08</v>
          </cell>
          <cell r="BE43">
            <v>1024.56</v>
          </cell>
          <cell r="BF43">
            <v>90.72</v>
          </cell>
          <cell r="BG43">
            <v>3.6</v>
          </cell>
          <cell r="BH43">
            <v>19.44</v>
          </cell>
        </row>
        <row r="44">
          <cell r="C44">
            <v>1082.4</v>
          </cell>
          <cell r="D44">
            <v>613.8</v>
          </cell>
          <cell r="E44">
            <v>1600</v>
          </cell>
          <cell r="F44">
            <v>448</v>
          </cell>
          <cell r="G44">
            <v>8967</v>
          </cell>
          <cell r="H44">
            <v>3624.6</v>
          </cell>
          <cell r="I44">
            <v>2556</v>
          </cell>
          <cell r="J44">
            <v>1064</v>
          </cell>
          <cell r="K44">
            <v>8408.4</v>
          </cell>
          <cell r="L44">
            <v>2398.2</v>
          </cell>
          <cell r="M44">
            <v>1880.1</v>
          </cell>
          <cell r="N44">
            <v>841.5</v>
          </cell>
          <cell r="O44">
            <v>0</v>
          </cell>
          <cell r="P44">
            <v>0</v>
          </cell>
          <cell r="Q44">
            <v>111.6</v>
          </cell>
          <cell r="R44">
            <v>117.2</v>
          </cell>
          <cell r="S44">
            <v>3.2</v>
          </cell>
          <cell r="T44">
            <v>8.8</v>
          </cell>
          <cell r="W44">
            <v>400</v>
          </cell>
          <cell r="X44">
            <v>147.2</v>
          </cell>
          <cell r="Y44">
            <v>1519.2</v>
          </cell>
          <cell r="Z44">
            <v>535.2</v>
          </cell>
          <cell r="AA44">
            <v>0</v>
          </cell>
          <cell r="AB44">
            <v>0</v>
          </cell>
          <cell r="AC44">
            <v>43.6</v>
          </cell>
          <cell r="AD44">
            <v>100.4</v>
          </cell>
          <cell r="AE44">
            <v>108</v>
          </cell>
          <cell r="AF44">
            <v>55.2</v>
          </cell>
          <cell r="AG44">
            <v>64</v>
          </cell>
          <cell r="AH44">
            <v>14.4</v>
          </cell>
          <cell r="AI44">
            <v>824.8</v>
          </cell>
          <cell r="AJ44">
            <v>311.2</v>
          </cell>
          <cell r="AK44">
            <v>8358</v>
          </cell>
          <cell r="AL44">
            <v>2284.8</v>
          </cell>
          <cell r="AM44">
            <v>2587.2</v>
          </cell>
          <cell r="AN44">
            <v>1780.8</v>
          </cell>
          <cell r="AO44">
            <v>6484.8</v>
          </cell>
          <cell r="AP44">
            <v>1789.2</v>
          </cell>
          <cell r="AQ44">
            <v>0</v>
          </cell>
          <cell r="AR44">
            <v>0.48</v>
          </cell>
          <cell r="AS44">
            <v>864</v>
          </cell>
          <cell r="AT44">
            <v>432</v>
          </cell>
          <cell r="AU44">
            <v>4.32</v>
          </cell>
          <cell r="AV44">
            <v>11.04</v>
          </cell>
          <cell r="AW44">
            <v>211.68</v>
          </cell>
          <cell r="AX44">
            <v>171.36</v>
          </cell>
          <cell r="AY44">
            <v>10.08</v>
          </cell>
          <cell r="AZ44">
            <v>14.64</v>
          </cell>
          <cell r="BA44">
            <v>879.84</v>
          </cell>
          <cell r="BB44">
            <v>407.52</v>
          </cell>
          <cell r="BC44">
            <v>990.72</v>
          </cell>
          <cell r="BD44">
            <v>420.48</v>
          </cell>
          <cell r="BE44">
            <v>1024.56</v>
          </cell>
          <cell r="BF44">
            <v>92.88</v>
          </cell>
          <cell r="BG44">
            <v>3.6</v>
          </cell>
          <cell r="BH44">
            <v>19.44</v>
          </cell>
        </row>
        <row r="45">
          <cell r="C45">
            <v>1099.8</v>
          </cell>
          <cell r="D45">
            <v>604.8</v>
          </cell>
          <cell r="E45">
            <v>1570</v>
          </cell>
          <cell r="F45">
            <v>450</v>
          </cell>
          <cell r="G45">
            <v>8920.8</v>
          </cell>
          <cell r="H45">
            <v>3643.5</v>
          </cell>
          <cell r="I45">
            <v>2624</v>
          </cell>
          <cell r="J45">
            <v>1076</v>
          </cell>
          <cell r="K45">
            <v>8334.9</v>
          </cell>
          <cell r="L45">
            <v>1782.9</v>
          </cell>
          <cell r="M45">
            <v>1995.3</v>
          </cell>
          <cell r="N45">
            <v>849.6</v>
          </cell>
          <cell r="O45">
            <v>0</v>
          </cell>
          <cell r="P45">
            <v>0</v>
          </cell>
          <cell r="Q45">
            <v>73.6</v>
          </cell>
          <cell r="R45">
            <v>108</v>
          </cell>
          <cell r="S45">
            <v>2.4</v>
          </cell>
          <cell r="T45">
            <v>8.8</v>
          </cell>
          <cell r="W45">
            <v>409.6</v>
          </cell>
          <cell r="X45">
            <v>147.2</v>
          </cell>
          <cell r="Y45">
            <v>1576.8</v>
          </cell>
          <cell r="Z45">
            <v>540</v>
          </cell>
          <cell r="AA45">
            <v>0</v>
          </cell>
          <cell r="AB45">
            <v>0</v>
          </cell>
          <cell r="AC45">
            <v>50</v>
          </cell>
          <cell r="AD45">
            <v>100.8</v>
          </cell>
          <cell r="AE45">
            <v>117.6</v>
          </cell>
          <cell r="AF45">
            <v>57.6</v>
          </cell>
          <cell r="AG45">
            <v>64</v>
          </cell>
          <cell r="AH45">
            <v>14.4</v>
          </cell>
          <cell r="AI45">
            <v>824</v>
          </cell>
          <cell r="AJ45">
            <v>313.6</v>
          </cell>
          <cell r="AK45">
            <v>8265.6</v>
          </cell>
          <cell r="AL45">
            <v>1671.6</v>
          </cell>
          <cell r="AM45">
            <v>2730</v>
          </cell>
          <cell r="AN45">
            <v>1789.2</v>
          </cell>
          <cell r="AO45">
            <v>6291.6</v>
          </cell>
          <cell r="AP45">
            <v>1806</v>
          </cell>
          <cell r="AQ45">
            <v>0</v>
          </cell>
          <cell r="AR45">
            <v>0</v>
          </cell>
          <cell r="AS45">
            <v>888.48</v>
          </cell>
          <cell r="AT45">
            <v>436.32</v>
          </cell>
          <cell r="AU45">
            <v>4.32</v>
          </cell>
          <cell r="AV45">
            <v>11.28</v>
          </cell>
          <cell r="AW45">
            <v>204.48</v>
          </cell>
          <cell r="AX45">
            <v>158.4</v>
          </cell>
          <cell r="AY45">
            <v>10.8</v>
          </cell>
          <cell r="AZ45">
            <v>14.88</v>
          </cell>
          <cell r="BA45">
            <v>950.4</v>
          </cell>
          <cell r="BB45">
            <v>410.4</v>
          </cell>
          <cell r="BC45">
            <v>1036.8</v>
          </cell>
          <cell r="BD45">
            <v>428.16</v>
          </cell>
          <cell r="BE45">
            <v>1005.12</v>
          </cell>
          <cell r="BF45">
            <v>83.52</v>
          </cell>
          <cell r="BG45">
            <v>3.6</v>
          </cell>
          <cell r="BH45">
            <v>19.44</v>
          </cell>
        </row>
        <row r="46">
          <cell r="C46">
            <v>1152.6</v>
          </cell>
          <cell r="D46">
            <v>602.4</v>
          </cell>
          <cell r="E46">
            <v>1574</v>
          </cell>
          <cell r="F46">
            <v>452</v>
          </cell>
          <cell r="G46">
            <v>8904</v>
          </cell>
          <cell r="H46">
            <v>3777.9</v>
          </cell>
          <cell r="I46">
            <v>2572</v>
          </cell>
          <cell r="J46">
            <v>1048</v>
          </cell>
          <cell r="K46">
            <v>8885.1</v>
          </cell>
          <cell r="L46">
            <v>2694.3</v>
          </cell>
          <cell r="M46">
            <v>2084.4</v>
          </cell>
          <cell r="N46">
            <v>840.6</v>
          </cell>
          <cell r="O46">
            <v>0</v>
          </cell>
          <cell r="P46">
            <v>0</v>
          </cell>
          <cell r="Q46">
            <v>54.4</v>
          </cell>
          <cell r="R46">
            <v>99.2</v>
          </cell>
          <cell r="S46">
            <v>2.4</v>
          </cell>
          <cell r="T46">
            <v>8.8</v>
          </cell>
          <cell r="W46">
            <v>409.6</v>
          </cell>
          <cell r="X46">
            <v>147.2</v>
          </cell>
          <cell r="Y46">
            <v>1545.6</v>
          </cell>
          <cell r="Z46">
            <v>525.6</v>
          </cell>
          <cell r="AA46">
            <v>0</v>
          </cell>
          <cell r="AB46">
            <v>0</v>
          </cell>
          <cell r="AC46">
            <v>44.4</v>
          </cell>
          <cell r="AD46">
            <v>99.2</v>
          </cell>
          <cell r="AE46">
            <v>127.2</v>
          </cell>
          <cell r="AF46">
            <v>60</v>
          </cell>
          <cell r="AG46">
            <v>60</v>
          </cell>
          <cell r="AH46">
            <v>14.4</v>
          </cell>
          <cell r="AI46">
            <v>804.8</v>
          </cell>
          <cell r="AJ46">
            <v>300.8</v>
          </cell>
          <cell r="AK46">
            <v>8828.4</v>
          </cell>
          <cell r="AL46">
            <v>2578.8</v>
          </cell>
          <cell r="AM46">
            <v>2788.8</v>
          </cell>
          <cell r="AN46">
            <v>1780.8</v>
          </cell>
          <cell r="AO46">
            <v>6199.2</v>
          </cell>
          <cell r="AP46">
            <v>1948.8</v>
          </cell>
          <cell r="AQ46">
            <v>0</v>
          </cell>
          <cell r="AR46">
            <v>0</v>
          </cell>
          <cell r="AS46">
            <v>934.56</v>
          </cell>
          <cell r="AT46">
            <v>430.56</v>
          </cell>
          <cell r="AU46">
            <v>4.32</v>
          </cell>
          <cell r="AV46">
            <v>11.04</v>
          </cell>
          <cell r="AW46">
            <v>211.68</v>
          </cell>
          <cell r="AX46">
            <v>158.4</v>
          </cell>
          <cell r="AY46">
            <v>10.56</v>
          </cell>
          <cell r="AZ46">
            <v>14.88</v>
          </cell>
          <cell r="BA46">
            <v>995.04</v>
          </cell>
          <cell r="BB46">
            <v>403.2</v>
          </cell>
          <cell r="BC46">
            <v>1082.88</v>
          </cell>
          <cell r="BD46">
            <v>424.32</v>
          </cell>
          <cell r="BE46">
            <v>1023.12</v>
          </cell>
          <cell r="BF46">
            <v>90.72</v>
          </cell>
          <cell r="BG46">
            <v>2.88</v>
          </cell>
          <cell r="BH46">
            <v>18.72</v>
          </cell>
        </row>
        <row r="47">
          <cell r="C47">
            <v>1116</v>
          </cell>
          <cell r="D47">
            <v>609.6</v>
          </cell>
          <cell r="E47">
            <v>1508</v>
          </cell>
          <cell r="F47">
            <v>411</v>
          </cell>
          <cell r="G47">
            <v>8889.3</v>
          </cell>
          <cell r="H47">
            <v>3924.9</v>
          </cell>
          <cell r="I47">
            <v>2532</v>
          </cell>
          <cell r="J47">
            <v>1032</v>
          </cell>
          <cell r="K47">
            <v>9813.3</v>
          </cell>
          <cell r="L47">
            <v>3009.3</v>
          </cell>
          <cell r="M47">
            <v>2129.4</v>
          </cell>
          <cell r="N47">
            <v>819.9</v>
          </cell>
          <cell r="O47">
            <v>0</v>
          </cell>
          <cell r="P47">
            <v>0</v>
          </cell>
          <cell r="Q47">
            <v>68.8</v>
          </cell>
          <cell r="R47">
            <v>114.4</v>
          </cell>
          <cell r="S47">
            <v>2.4</v>
          </cell>
          <cell r="T47">
            <v>8</v>
          </cell>
          <cell r="W47">
            <v>416</v>
          </cell>
          <cell r="X47">
            <v>144</v>
          </cell>
          <cell r="Y47">
            <v>1555.2</v>
          </cell>
          <cell r="Z47">
            <v>523.2</v>
          </cell>
          <cell r="AA47">
            <v>0</v>
          </cell>
          <cell r="AB47">
            <v>0</v>
          </cell>
          <cell r="AC47">
            <v>31.6</v>
          </cell>
          <cell r="AD47">
            <v>70.8</v>
          </cell>
          <cell r="AE47">
            <v>117.6</v>
          </cell>
          <cell r="AF47">
            <v>55.2</v>
          </cell>
          <cell r="AG47">
            <v>14.4</v>
          </cell>
          <cell r="AH47">
            <v>13.6</v>
          </cell>
          <cell r="AI47">
            <v>816.8</v>
          </cell>
          <cell r="AJ47">
            <v>320.8</v>
          </cell>
          <cell r="AK47">
            <v>9752.4</v>
          </cell>
          <cell r="AL47">
            <v>2889.6</v>
          </cell>
          <cell r="AM47">
            <v>2763.6</v>
          </cell>
          <cell r="AN47">
            <v>1730.4</v>
          </cell>
          <cell r="AO47">
            <v>6232.8</v>
          </cell>
          <cell r="AP47">
            <v>2150.4</v>
          </cell>
          <cell r="AQ47">
            <v>0</v>
          </cell>
          <cell r="AR47">
            <v>0</v>
          </cell>
          <cell r="AS47">
            <v>905.76</v>
          </cell>
          <cell r="AT47">
            <v>442.08</v>
          </cell>
          <cell r="AU47">
            <v>4.32</v>
          </cell>
          <cell r="AV47">
            <v>11.04</v>
          </cell>
          <cell r="AW47">
            <v>203.04</v>
          </cell>
          <cell r="AX47">
            <v>158.4</v>
          </cell>
          <cell r="AY47">
            <v>11.76</v>
          </cell>
          <cell r="AZ47">
            <v>15.36</v>
          </cell>
          <cell r="BA47">
            <v>1035.36</v>
          </cell>
          <cell r="BB47">
            <v>396</v>
          </cell>
          <cell r="BC47">
            <v>1086.72</v>
          </cell>
          <cell r="BD47">
            <v>408.96</v>
          </cell>
          <cell r="BE47">
            <v>927.36</v>
          </cell>
          <cell r="BF47">
            <v>37.44</v>
          </cell>
          <cell r="BG47">
            <v>3.6</v>
          </cell>
          <cell r="BH47">
            <v>18.72</v>
          </cell>
        </row>
        <row r="48">
          <cell r="C48">
            <v>1073.4</v>
          </cell>
          <cell r="D48">
            <v>629.4</v>
          </cell>
          <cell r="E48">
            <v>1478</v>
          </cell>
          <cell r="F48">
            <v>391</v>
          </cell>
          <cell r="G48">
            <v>8330.7</v>
          </cell>
          <cell r="H48">
            <v>3555.3</v>
          </cell>
          <cell r="I48">
            <v>2436</v>
          </cell>
          <cell r="J48">
            <v>1028</v>
          </cell>
          <cell r="K48">
            <v>9311.4</v>
          </cell>
          <cell r="L48">
            <v>2851.8</v>
          </cell>
          <cell r="M48">
            <v>2074.5</v>
          </cell>
          <cell r="N48">
            <v>833.4</v>
          </cell>
          <cell r="O48">
            <v>0</v>
          </cell>
          <cell r="P48">
            <v>0</v>
          </cell>
          <cell r="Q48">
            <v>75.2</v>
          </cell>
          <cell r="R48">
            <v>120</v>
          </cell>
          <cell r="S48">
            <v>2.4</v>
          </cell>
          <cell r="T48">
            <v>8.8</v>
          </cell>
          <cell r="W48">
            <v>419.2</v>
          </cell>
          <cell r="X48">
            <v>150.4</v>
          </cell>
          <cell r="Y48">
            <v>1504.8</v>
          </cell>
          <cell r="Z48">
            <v>525.6</v>
          </cell>
          <cell r="AA48">
            <v>0</v>
          </cell>
          <cell r="AB48">
            <v>0</v>
          </cell>
          <cell r="AC48">
            <v>34.4</v>
          </cell>
          <cell r="AD48">
            <v>73.2</v>
          </cell>
          <cell r="AE48">
            <v>120</v>
          </cell>
          <cell r="AF48">
            <v>55.2</v>
          </cell>
          <cell r="AG48">
            <v>14.4</v>
          </cell>
          <cell r="AH48">
            <v>14.4</v>
          </cell>
          <cell r="AI48">
            <v>764</v>
          </cell>
          <cell r="AJ48">
            <v>312</v>
          </cell>
          <cell r="AK48">
            <v>9240</v>
          </cell>
          <cell r="AL48">
            <v>2730</v>
          </cell>
          <cell r="AM48">
            <v>2713.2</v>
          </cell>
          <cell r="AN48">
            <v>1747.2</v>
          </cell>
          <cell r="AO48">
            <v>5712</v>
          </cell>
          <cell r="AP48">
            <v>1764</v>
          </cell>
          <cell r="AQ48">
            <v>0</v>
          </cell>
          <cell r="AR48">
            <v>0</v>
          </cell>
          <cell r="AS48">
            <v>878.4</v>
          </cell>
          <cell r="AT48">
            <v>450.72</v>
          </cell>
          <cell r="AU48">
            <v>10.08</v>
          </cell>
          <cell r="AV48">
            <v>20.16</v>
          </cell>
          <cell r="AW48">
            <v>184.32</v>
          </cell>
          <cell r="AX48">
            <v>158.4</v>
          </cell>
          <cell r="AY48">
            <v>12</v>
          </cell>
          <cell r="AZ48">
            <v>15.6</v>
          </cell>
          <cell r="BA48">
            <v>1026.72</v>
          </cell>
          <cell r="BB48">
            <v>401.76</v>
          </cell>
          <cell r="BC48">
            <v>1038.72</v>
          </cell>
          <cell r="BD48">
            <v>420.48</v>
          </cell>
          <cell r="BE48">
            <v>900.72</v>
          </cell>
          <cell r="BF48">
            <v>23.04</v>
          </cell>
          <cell r="BG48">
            <v>3.6</v>
          </cell>
          <cell r="BH48">
            <v>18.72</v>
          </cell>
        </row>
        <row r="49">
          <cell r="C49">
            <v>1017.6</v>
          </cell>
          <cell r="D49">
            <v>640.8</v>
          </cell>
          <cell r="E49">
            <v>1477</v>
          </cell>
          <cell r="F49">
            <v>412</v>
          </cell>
          <cell r="G49">
            <v>6909</v>
          </cell>
          <cell r="H49">
            <v>2704.8</v>
          </cell>
          <cell r="I49">
            <v>2220</v>
          </cell>
          <cell r="J49">
            <v>1008</v>
          </cell>
          <cell r="K49">
            <v>8584.8</v>
          </cell>
          <cell r="L49">
            <v>3435.6</v>
          </cell>
          <cell r="M49">
            <v>1881.9</v>
          </cell>
          <cell r="N49">
            <v>827.1</v>
          </cell>
          <cell r="O49">
            <v>0</v>
          </cell>
          <cell r="P49">
            <v>0</v>
          </cell>
          <cell r="Q49">
            <v>120</v>
          </cell>
          <cell r="R49">
            <v>140.8</v>
          </cell>
          <cell r="S49">
            <v>3.2</v>
          </cell>
          <cell r="T49">
            <v>8.8</v>
          </cell>
          <cell r="W49">
            <v>374.4</v>
          </cell>
          <cell r="X49">
            <v>150.4</v>
          </cell>
          <cell r="Y49">
            <v>1387.2</v>
          </cell>
          <cell r="Z49">
            <v>516</v>
          </cell>
          <cell r="AA49">
            <v>0</v>
          </cell>
          <cell r="AB49">
            <v>0</v>
          </cell>
          <cell r="AC49">
            <v>34.4</v>
          </cell>
          <cell r="AD49">
            <v>72.4</v>
          </cell>
          <cell r="AE49">
            <v>108</v>
          </cell>
          <cell r="AF49">
            <v>52.8</v>
          </cell>
          <cell r="AG49">
            <v>14.4</v>
          </cell>
          <cell r="AH49">
            <v>13.6</v>
          </cell>
          <cell r="AI49">
            <v>686.4</v>
          </cell>
          <cell r="AJ49">
            <v>301.6</v>
          </cell>
          <cell r="AK49">
            <v>8542.8</v>
          </cell>
          <cell r="AL49">
            <v>3318</v>
          </cell>
          <cell r="AM49">
            <v>2545.2</v>
          </cell>
          <cell r="AN49">
            <v>1797.6</v>
          </cell>
          <cell r="AO49">
            <v>4418.4</v>
          </cell>
          <cell r="AP49">
            <v>865.2</v>
          </cell>
          <cell r="AQ49">
            <v>0</v>
          </cell>
          <cell r="AR49">
            <v>0</v>
          </cell>
          <cell r="AS49">
            <v>828</v>
          </cell>
          <cell r="AT49">
            <v>459.36</v>
          </cell>
          <cell r="AU49">
            <v>10.56</v>
          </cell>
          <cell r="AV49">
            <v>19.92</v>
          </cell>
          <cell r="AW49">
            <v>175.68</v>
          </cell>
          <cell r="AX49">
            <v>161.28</v>
          </cell>
          <cell r="AY49">
            <v>11.76</v>
          </cell>
          <cell r="AZ49">
            <v>15.84</v>
          </cell>
          <cell r="BA49">
            <v>925.92</v>
          </cell>
          <cell r="BB49">
            <v>394.56</v>
          </cell>
          <cell r="BC49">
            <v>946.56</v>
          </cell>
          <cell r="BD49">
            <v>416.64</v>
          </cell>
          <cell r="BE49">
            <v>899.28</v>
          </cell>
          <cell r="BF49">
            <v>23.04</v>
          </cell>
          <cell r="BG49">
            <v>3.6</v>
          </cell>
          <cell r="BH49">
            <v>18.72</v>
          </cell>
        </row>
        <row r="50">
          <cell r="C50">
            <v>876</v>
          </cell>
          <cell r="D50">
            <v>637.2</v>
          </cell>
          <cell r="E50">
            <v>1450</v>
          </cell>
          <cell r="F50">
            <v>401</v>
          </cell>
          <cell r="G50">
            <v>6234.9</v>
          </cell>
          <cell r="H50">
            <v>2862.3</v>
          </cell>
          <cell r="I50">
            <v>1976</v>
          </cell>
          <cell r="J50">
            <v>1000</v>
          </cell>
          <cell r="K50">
            <v>8202.6</v>
          </cell>
          <cell r="L50">
            <v>2984.1</v>
          </cell>
          <cell r="M50">
            <v>1600.2</v>
          </cell>
          <cell r="N50">
            <v>835.2</v>
          </cell>
          <cell r="O50">
            <v>0</v>
          </cell>
          <cell r="P50">
            <v>0</v>
          </cell>
          <cell r="Q50">
            <v>195.2</v>
          </cell>
          <cell r="R50">
            <v>145.6</v>
          </cell>
          <cell r="S50">
            <v>2.4</v>
          </cell>
          <cell r="T50">
            <v>9.6</v>
          </cell>
          <cell r="W50">
            <v>323.2</v>
          </cell>
          <cell r="X50">
            <v>150.4</v>
          </cell>
          <cell r="Y50">
            <v>1221.6</v>
          </cell>
          <cell r="Z50">
            <v>511.2</v>
          </cell>
          <cell r="AA50">
            <v>0</v>
          </cell>
          <cell r="AB50">
            <v>0</v>
          </cell>
          <cell r="AC50">
            <v>35.2</v>
          </cell>
          <cell r="AD50">
            <v>74</v>
          </cell>
          <cell r="AE50">
            <v>88.8</v>
          </cell>
          <cell r="AF50">
            <v>55.2</v>
          </cell>
          <cell r="AG50">
            <v>15.2</v>
          </cell>
          <cell r="AH50">
            <v>14.4</v>
          </cell>
          <cell r="AI50">
            <v>619.2</v>
          </cell>
          <cell r="AJ50">
            <v>299.2</v>
          </cell>
          <cell r="AK50">
            <v>8148</v>
          </cell>
          <cell r="AL50">
            <v>2864.4</v>
          </cell>
          <cell r="AM50">
            <v>2200.8</v>
          </cell>
          <cell r="AN50">
            <v>1772.4</v>
          </cell>
          <cell r="AO50">
            <v>4090.8</v>
          </cell>
          <cell r="AP50">
            <v>1058.4</v>
          </cell>
          <cell r="AQ50">
            <v>0</v>
          </cell>
          <cell r="AR50">
            <v>0</v>
          </cell>
          <cell r="AS50">
            <v>695.52</v>
          </cell>
          <cell r="AT50">
            <v>453.6</v>
          </cell>
          <cell r="AU50">
            <v>12</v>
          </cell>
          <cell r="AV50">
            <v>21.36</v>
          </cell>
          <cell r="AW50">
            <v>165.6</v>
          </cell>
          <cell r="AX50">
            <v>161.28</v>
          </cell>
          <cell r="AY50">
            <v>12.96</v>
          </cell>
          <cell r="AZ50">
            <v>15.84</v>
          </cell>
          <cell r="BA50">
            <v>757.44</v>
          </cell>
          <cell r="BB50">
            <v>401.76</v>
          </cell>
          <cell r="BC50">
            <v>829.44</v>
          </cell>
          <cell r="BD50">
            <v>418.56</v>
          </cell>
          <cell r="BE50">
            <v>828</v>
          </cell>
          <cell r="BF50">
            <v>3.6</v>
          </cell>
          <cell r="BG50">
            <v>2.88</v>
          </cell>
          <cell r="BH50">
            <v>19.44</v>
          </cell>
        </row>
        <row r="51">
          <cell r="C51">
            <v>751.8</v>
          </cell>
          <cell r="D51">
            <v>636.6</v>
          </cell>
          <cell r="E51">
            <v>1461</v>
          </cell>
          <cell r="F51">
            <v>403</v>
          </cell>
          <cell r="G51">
            <v>5684.7</v>
          </cell>
          <cell r="H51">
            <v>3355.8</v>
          </cell>
          <cell r="I51">
            <v>1744</v>
          </cell>
          <cell r="J51">
            <v>1000</v>
          </cell>
          <cell r="K51">
            <v>8505</v>
          </cell>
          <cell r="L51">
            <v>2763.6</v>
          </cell>
          <cell r="M51">
            <v>1369.8</v>
          </cell>
          <cell r="N51">
            <v>846.9</v>
          </cell>
          <cell r="O51">
            <v>0</v>
          </cell>
          <cell r="P51">
            <v>0</v>
          </cell>
          <cell r="Q51">
            <v>289.2</v>
          </cell>
          <cell r="R51">
            <v>167.6</v>
          </cell>
          <cell r="S51">
            <v>2.4</v>
          </cell>
          <cell r="T51">
            <v>8.8</v>
          </cell>
          <cell r="W51">
            <v>281.6</v>
          </cell>
          <cell r="X51">
            <v>150.4</v>
          </cell>
          <cell r="Y51">
            <v>1060.8</v>
          </cell>
          <cell r="Z51">
            <v>499.2</v>
          </cell>
          <cell r="AA51">
            <v>0</v>
          </cell>
          <cell r="AB51">
            <v>0</v>
          </cell>
          <cell r="AC51">
            <v>31.6</v>
          </cell>
          <cell r="AD51">
            <v>75.2</v>
          </cell>
          <cell r="AE51">
            <v>79.2</v>
          </cell>
          <cell r="AF51">
            <v>55.2</v>
          </cell>
          <cell r="AG51">
            <v>14.4</v>
          </cell>
          <cell r="AH51">
            <v>14.4</v>
          </cell>
          <cell r="AI51">
            <v>557.6</v>
          </cell>
          <cell r="AJ51">
            <v>304</v>
          </cell>
          <cell r="AK51">
            <v>8450.4</v>
          </cell>
          <cell r="AL51">
            <v>2646</v>
          </cell>
          <cell r="AM51">
            <v>1974</v>
          </cell>
          <cell r="AN51">
            <v>1747.2</v>
          </cell>
          <cell r="AO51">
            <v>3780</v>
          </cell>
          <cell r="AP51">
            <v>1579.2</v>
          </cell>
          <cell r="AQ51">
            <v>0</v>
          </cell>
          <cell r="AR51">
            <v>0</v>
          </cell>
          <cell r="AS51">
            <v>584.64</v>
          </cell>
          <cell r="AT51">
            <v>452.16</v>
          </cell>
          <cell r="AU51">
            <v>10.8</v>
          </cell>
          <cell r="AV51">
            <v>18.48</v>
          </cell>
          <cell r="AW51">
            <v>154.08</v>
          </cell>
          <cell r="AX51">
            <v>165.6</v>
          </cell>
          <cell r="AY51">
            <v>12.72</v>
          </cell>
          <cell r="AZ51">
            <v>16.08</v>
          </cell>
          <cell r="BA51">
            <v>630.72</v>
          </cell>
          <cell r="BB51">
            <v>411.84</v>
          </cell>
          <cell r="BC51">
            <v>727.68</v>
          </cell>
          <cell r="BD51">
            <v>420.48</v>
          </cell>
          <cell r="BE51">
            <v>798.48</v>
          </cell>
          <cell r="BF51">
            <v>0</v>
          </cell>
          <cell r="BG51">
            <v>3.6</v>
          </cell>
          <cell r="BH51">
            <v>19.44</v>
          </cell>
        </row>
        <row r="52">
          <cell r="C52">
            <v>688.8</v>
          </cell>
          <cell r="D52">
            <v>633.6</v>
          </cell>
          <cell r="E52">
            <v>1429</v>
          </cell>
          <cell r="F52">
            <v>429</v>
          </cell>
          <cell r="G52">
            <v>5331.9</v>
          </cell>
          <cell r="H52">
            <v>3481.8</v>
          </cell>
          <cell r="I52">
            <v>1516</v>
          </cell>
          <cell r="J52">
            <v>976</v>
          </cell>
          <cell r="K52">
            <v>8943.9</v>
          </cell>
          <cell r="L52">
            <v>2925.3</v>
          </cell>
          <cell r="M52">
            <v>1185.3</v>
          </cell>
          <cell r="N52">
            <v>842.4</v>
          </cell>
          <cell r="O52">
            <v>0</v>
          </cell>
          <cell r="P52">
            <v>0</v>
          </cell>
          <cell r="Q52">
            <v>285.2</v>
          </cell>
          <cell r="R52">
            <v>169.2</v>
          </cell>
          <cell r="S52">
            <v>2.4</v>
          </cell>
          <cell r="T52">
            <v>8.8</v>
          </cell>
          <cell r="W52">
            <v>243.2</v>
          </cell>
          <cell r="X52">
            <v>147.2</v>
          </cell>
          <cell r="Y52">
            <v>909.6</v>
          </cell>
          <cell r="Z52">
            <v>494.4</v>
          </cell>
          <cell r="AA52">
            <v>0</v>
          </cell>
          <cell r="AB52">
            <v>0</v>
          </cell>
          <cell r="AC52">
            <v>29.6</v>
          </cell>
          <cell r="AD52">
            <v>74</v>
          </cell>
          <cell r="AE52">
            <v>64.8</v>
          </cell>
          <cell r="AF52">
            <v>50.4</v>
          </cell>
          <cell r="AG52">
            <v>14.4</v>
          </cell>
          <cell r="AH52">
            <v>14.4</v>
          </cell>
          <cell r="AI52">
            <v>495.2</v>
          </cell>
          <cell r="AJ52">
            <v>296.8</v>
          </cell>
          <cell r="AK52">
            <v>8887.2</v>
          </cell>
          <cell r="AL52">
            <v>2805.6</v>
          </cell>
          <cell r="AM52">
            <v>1848</v>
          </cell>
          <cell r="AN52">
            <v>1755.6</v>
          </cell>
          <cell r="AO52">
            <v>3536.4</v>
          </cell>
          <cell r="AP52">
            <v>1705.2</v>
          </cell>
          <cell r="AQ52">
            <v>0</v>
          </cell>
          <cell r="AR52">
            <v>0</v>
          </cell>
          <cell r="AS52">
            <v>522.72</v>
          </cell>
          <cell r="AT52">
            <v>450.72</v>
          </cell>
          <cell r="AU52">
            <v>10.32</v>
          </cell>
          <cell r="AV52">
            <v>17.76</v>
          </cell>
          <cell r="AW52">
            <v>152.64</v>
          </cell>
          <cell r="AX52">
            <v>164.16</v>
          </cell>
          <cell r="AY52">
            <v>10.32</v>
          </cell>
          <cell r="AZ52">
            <v>16.32</v>
          </cell>
          <cell r="BA52">
            <v>540</v>
          </cell>
          <cell r="BB52">
            <v>414.72</v>
          </cell>
          <cell r="BC52">
            <v>635.52</v>
          </cell>
          <cell r="BD52">
            <v>412.8</v>
          </cell>
          <cell r="BE52">
            <v>789.12</v>
          </cell>
          <cell r="BF52">
            <v>0</v>
          </cell>
          <cell r="BG52">
            <v>3.6</v>
          </cell>
          <cell r="BH52">
            <v>19.44</v>
          </cell>
        </row>
        <row r="53">
          <cell r="C53">
            <v>640.2</v>
          </cell>
          <cell r="D53">
            <v>632.4</v>
          </cell>
          <cell r="E53">
            <v>1447</v>
          </cell>
          <cell r="F53">
            <v>418</v>
          </cell>
          <cell r="G53">
            <v>5054.7</v>
          </cell>
          <cell r="H53">
            <v>3404.1</v>
          </cell>
          <cell r="I53">
            <v>1356</v>
          </cell>
          <cell r="J53">
            <v>980</v>
          </cell>
          <cell r="K53">
            <v>8265.6</v>
          </cell>
          <cell r="L53">
            <v>2496.9</v>
          </cell>
          <cell r="M53">
            <v>1065.6</v>
          </cell>
          <cell r="N53">
            <v>843.3</v>
          </cell>
          <cell r="O53">
            <v>0</v>
          </cell>
          <cell r="P53">
            <v>0</v>
          </cell>
          <cell r="Q53">
            <v>364.4</v>
          </cell>
          <cell r="R53">
            <v>195.6</v>
          </cell>
          <cell r="S53">
            <v>3.2</v>
          </cell>
          <cell r="T53">
            <v>8.8</v>
          </cell>
          <cell r="W53">
            <v>224</v>
          </cell>
          <cell r="X53">
            <v>147.2</v>
          </cell>
          <cell r="Y53">
            <v>816</v>
          </cell>
          <cell r="Z53">
            <v>494.4</v>
          </cell>
          <cell r="AA53">
            <v>0</v>
          </cell>
          <cell r="AB53">
            <v>0</v>
          </cell>
          <cell r="AC53">
            <v>30</v>
          </cell>
          <cell r="AD53">
            <v>75.6</v>
          </cell>
          <cell r="AE53">
            <v>57.6</v>
          </cell>
          <cell r="AF53">
            <v>48</v>
          </cell>
          <cell r="AG53">
            <v>15.2</v>
          </cell>
          <cell r="AH53">
            <v>15.2</v>
          </cell>
          <cell r="AI53">
            <v>440</v>
          </cell>
          <cell r="AJ53">
            <v>297.6</v>
          </cell>
          <cell r="AK53">
            <v>8206.8</v>
          </cell>
          <cell r="AL53">
            <v>2385.6</v>
          </cell>
          <cell r="AM53">
            <v>1696.8</v>
          </cell>
          <cell r="AN53">
            <v>1730.4</v>
          </cell>
          <cell r="AO53">
            <v>3427.2</v>
          </cell>
          <cell r="AP53">
            <v>1654.8</v>
          </cell>
          <cell r="AQ53">
            <v>0</v>
          </cell>
          <cell r="AR53">
            <v>0</v>
          </cell>
          <cell r="AS53">
            <v>478.08</v>
          </cell>
          <cell r="AT53">
            <v>447.84</v>
          </cell>
          <cell r="AU53">
            <v>10.56</v>
          </cell>
          <cell r="AV53">
            <v>18</v>
          </cell>
          <cell r="AW53">
            <v>149.76</v>
          </cell>
          <cell r="AX53">
            <v>164.16</v>
          </cell>
          <cell r="AY53">
            <v>10.8</v>
          </cell>
          <cell r="AZ53">
            <v>16.08</v>
          </cell>
          <cell r="BA53">
            <v>468</v>
          </cell>
          <cell r="BB53">
            <v>413.28</v>
          </cell>
          <cell r="BC53">
            <v>587.52</v>
          </cell>
          <cell r="BD53">
            <v>414.72</v>
          </cell>
          <cell r="BE53">
            <v>785.52</v>
          </cell>
          <cell r="BF53">
            <v>0</v>
          </cell>
          <cell r="BG53">
            <v>3.6</v>
          </cell>
          <cell r="BH53">
            <v>19.44</v>
          </cell>
        </row>
        <row r="54">
          <cell r="C54">
            <v>618</v>
          </cell>
          <cell r="D54">
            <v>636</v>
          </cell>
          <cell r="E54">
            <v>1279</v>
          </cell>
          <cell r="F54">
            <v>369</v>
          </cell>
          <cell r="G54">
            <v>4926.6</v>
          </cell>
          <cell r="H54">
            <v>3628.8</v>
          </cell>
          <cell r="I54">
            <v>1256</v>
          </cell>
          <cell r="J54">
            <v>968</v>
          </cell>
          <cell r="K54">
            <v>7835.1</v>
          </cell>
          <cell r="L54">
            <v>2587.2</v>
          </cell>
          <cell r="M54">
            <v>1010.7</v>
          </cell>
          <cell r="N54">
            <v>848.7</v>
          </cell>
          <cell r="O54">
            <v>0</v>
          </cell>
          <cell r="P54">
            <v>0</v>
          </cell>
          <cell r="Q54">
            <v>210.8</v>
          </cell>
          <cell r="R54">
            <v>147.2</v>
          </cell>
          <cell r="S54">
            <v>2.4</v>
          </cell>
          <cell r="T54">
            <v>8.8</v>
          </cell>
          <cell r="W54">
            <v>208</v>
          </cell>
          <cell r="X54">
            <v>144</v>
          </cell>
          <cell r="Y54">
            <v>744</v>
          </cell>
          <cell r="Z54">
            <v>496.8</v>
          </cell>
          <cell r="AA54">
            <v>0</v>
          </cell>
          <cell r="AB54">
            <v>0</v>
          </cell>
          <cell r="AC54">
            <v>29.2</v>
          </cell>
          <cell r="AD54">
            <v>75.2</v>
          </cell>
          <cell r="AE54">
            <v>55.2</v>
          </cell>
          <cell r="AF54">
            <v>48</v>
          </cell>
          <cell r="AG54">
            <v>14.4</v>
          </cell>
          <cell r="AH54">
            <v>14.4</v>
          </cell>
          <cell r="AI54">
            <v>408.8</v>
          </cell>
          <cell r="AJ54">
            <v>286.4</v>
          </cell>
          <cell r="AK54">
            <v>7786.8</v>
          </cell>
          <cell r="AL54">
            <v>2478</v>
          </cell>
          <cell r="AM54">
            <v>1621.2</v>
          </cell>
          <cell r="AN54">
            <v>1722</v>
          </cell>
          <cell r="AO54">
            <v>3360</v>
          </cell>
          <cell r="AP54">
            <v>1881.6</v>
          </cell>
          <cell r="AQ54">
            <v>0</v>
          </cell>
          <cell r="AR54">
            <v>0</v>
          </cell>
          <cell r="AS54">
            <v>457.92</v>
          </cell>
          <cell r="AT54">
            <v>453.6</v>
          </cell>
          <cell r="AU54">
            <v>10.32</v>
          </cell>
          <cell r="AV54">
            <v>17.76</v>
          </cell>
          <cell r="AW54">
            <v>146.88</v>
          </cell>
          <cell r="AX54">
            <v>164.16</v>
          </cell>
          <cell r="AY54">
            <v>11.76</v>
          </cell>
          <cell r="AZ54">
            <v>16.08</v>
          </cell>
          <cell r="BA54">
            <v>437.76</v>
          </cell>
          <cell r="BB54">
            <v>420.48</v>
          </cell>
          <cell r="BC54">
            <v>560.64</v>
          </cell>
          <cell r="BD54">
            <v>412.8</v>
          </cell>
          <cell r="BE54">
            <v>784.08</v>
          </cell>
          <cell r="BF54">
            <v>0</v>
          </cell>
          <cell r="BG54">
            <v>3.6</v>
          </cell>
          <cell r="BH54">
            <v>19.44</v>
          </cell>
        </row>
        <row r="55">
          <cell r="C55">
            <v>587.4</v>
          </cell>
          <cell r="D55">
            <v>633</v>
          </cell>
          <cell r="E55">
            <v>1262</v>
          </cell>
          <cell r="F55">
            <v>355</v>
          </cell>
          <cell r="G55">
            <v>4962.3</v>
          </cell>
          <cell r="H55">
            <v>3563.7</v>
          </cell>
          <cell r="I55">
            <v>1180</v>
          </cell>
          <cell r="J55">
            <v>964</v>
          </cell>
          <cell r="K55">
            <v>8925</v>
          </cell>
          <cell r="L55">
            <v>3070.2</v>
          </cell>
          <cell r="M55">
            <v>968.4</v>
          </cell>
          <cell r="N55">
            <v>848.7</v>
          </cell>
          <cell r="O55">
            <v>0</v>
          </cell>
          <cell r="P55">
            <v>0</v>
          </cell>
          <cell r="Q55">
            <v>194.8</v>
          </cell>
          <cell r="R55">
            <v>131.2</v>
          </cell>
          <cell r="S55">
            <v>2.4</v>
          </cell>
          <cell r="T55">
            <v>9.6</v>
          </cell>
          <cell r="W55">
            <v>208</v>
          </cell>
          <cell r="X55">
            <v>144</v>
          </cell>
          <cell r="Y55">
            <v>688.8</v>
          </cell>
          <cell r="Z55">
            <v>484.8</v>
          </cell>
          <cell r="AA55">
            <v>0</v>
          </cell>
          <cell r="AB55">
            <v>0</v>
          </cell>
          <cell r="AC55">
            <v>30</v>
          </cell>
          <cell r="AD55">
            <v>75.6</v>
          </cell>
          <cell r="AE55">
            <v>52.8</v>
          </cell>
          <cell r="AF55">
            <v>48</v>
          </cell>
          <cell r="AG55">
            <v>14.4</v>
          </cell>
          <cell r="AH55">
            <v>13.6</v>
          </cell>
          <cell r="AI55">
            <v>394.4</v>
          </cell>
          <cell r="AJ55">
            <v>291.2</v>
          </cell>
          <cell r="AK55">
            <v>8862</v>
          </cell>
          <cell r="AL55">
            <v>2948.4</v>
          </cell>
          <cell r="AM55">
            <v>1587.6</v>
          </cell>
          <cell r="AN55">
            <v>1738.8</v>
          </cell>
          <cell r="AO55">
            <v>3444</v>
          </cell>
          <cell r="AP55">
            <v>1806</v>
          </cell>
          <cell r="AQ55">
            <v>0</v>
          </cell>
          <cell r="AR55">
            <v>0</v>
          </cell>
          <cell r="AS55">
            <v>426.24</v>
          </cell>
          <cell r="AT55">
            <v>449.28</v>
          </cell>
          <cell r="AU55">
            <v>10.32</v>
          </cell>
          <cell r="AV55">
            <v>17.76</v>
          </cell>
          <cell r="AW55">
            <v>146.88</v>
          </cell>
          <cell r="AX55">
            <v>164.16</v>
          </cell>
          <cell r="AY55">
            <v>12</v>
          </cell>
          <cell r="AZ55">
            <v>16.32</v>
          </cell>
          <cell r="BA55">
            <v>414.72</v>
          </cell>
          <cell r="BB55">
            <v>421.92</v>
          </cell>
          <cell r="BC55">
            <v>543.36</v>
          </cell>
          <cell r="BD55">
            <v>410.88</v>
          </cell>
          <cell r="BE55">
            <v>782.64</v>
          </cell>
          <cell r="BF55">
            <v>0</v>
          </cell>
          <cell r="BG55">
            <v>3.6</v>
          </cell>
          <cell r="BH55">
            <v>19.44</v>
          </cell>
        </row>
        <row r="56">
          <cell r="C56">
            <v>575.4</v>
          </cell>
          <cell r="D56">
            <v>631.2</v>
          </cell>
          <cell r="E56">
            <v>1366</v>
          </cell>
          <cell r="F56">
            <v>381</v>
          </cell>
          <cell r="G56">
            <v>5481</v>
          </cell>
          <cell r="H56">
            <v>3521.7</v>
          </cell>
          <cell r="I56">
            <v>1132</v>
          </cell>
          <cell r="J56">
            <v>964</v>
          </cell>
          <cell r="K56">
            <v>8765.4</v>
          </cell>
          <cell r="L56">
            <v>2816.1</v>
          </cell>
          <cell r="M56">
            <v>920.7</v>
          </cell>
          <cell r="N56">
            <v>839.7</v>
          </cell>
          <cell r="O56">
            <v>0</v>
          </cell>
          <cell r="P56">
            <v>0</v>
          </cell>
          <cell r="Q56">
            <v>288.8</v>
          </cell>
          <cell r="R56">
            <v>160.8</v>
          </cell>
          <cell r="S56">
            <v>2.4</v>
          </cell>
          <cell r="T56">
            <v>8.8</v>
          </cell>
          <cell r="W56">
            <v>208</v>
          </cell>
          <cell r="X56">
            <v>147.2</v>
          </cell>
          <cell r="Y56">
            <v>660</v>
          </cell>
          <cell r="Z56">
            <v>487.2</v>
          </cell>
          <cell r="AA56">
            <v>0</v>
          </cell>
          <cell r="AB56">
            <v>0</v>
          </cell>
          <cell r="AC56">
            <v>30.4</v>
          </cell>
          <cell r="AD56">
            <v>75.2</v>
          </cell>
          <cell r="AE56">
            <v>50.4</v>
          </cell>
          <cell r="AF56">
            <v>48</v>
          </cell>
          <cell r="AG56">
            <v>15.2</v>
          </cell>
          <cell r="AH56">
            <v>14.4</v>
          </cell>
          <cell r="AI56">
            <v>374.4</v>
          </cell>
          <cell r="AJ56">
            <v>294.4</v>
          </cell>
          <cell r="AK56">
            <v>8710.8</v>
          </cell>
          <cell r="AL56">
            <v>2696.4</v>
          </cell>
          <cell r="AM56">
            <v>1629.6</v>
          </cell>
          <cell r="AN56">
            <v>1747.2</v>
          </cell>
          <cell r="AO56">
            <v>3914.4</v>
          </cell>
          <cell r="AP56">
            <v>1747.2</v>
          </cell>
          <cell r="AQ56">
            <v>0</v>
          </cell>
          <cell r="AR56">
            <v>0</v>
          </cell>
          <cell r="AS56">
            <v>413.28</v>
          </cell>
          <cell r="AT56">
            <v>447.84</v>
          </cell>
          <cell r="AU56">
            <v>10.32</v>
          </cell>
          <cell r="AV56">
            <v>17.76</v>
          </cell>
          <cell r="AW56">
            <v>149.76</v>
          </cell>
          <cell r="AX56">
            <v>164.16</v>
          </cell>
          <cell r="AY56">
            <v>11.04</v>
          </cell>
          <cell r="AZ56">
            <v>15.12</v>
          </cell>
          <cell r="BA56">
            <v>383.04</v>
          </cell>
          <cell r="BB56">
            <v>414.72</v>
          </cell>
          <cell r="BC56">
            <v>528</v>
          </cell>
          <cell r="BD56">
            <v>410.88</v>
          </cell>
          <cell r="BE56">
            <v>780.48</v>
          </cell>
          <cell r="BF56">
            <v>0</v>
          </cell>
          <cell r="BG56">
            <v>2.88</v>
          </cell>
          <cell r="BH56">
            <v>19.44</v>
          </cell>
        </row>
        <row r="57">
          <cell r="C57">
            <v>564</v>
          </cell>
          <cell r="D57">
            <v>631.2</v>
          </cell>
          <cell r="E57">
            <v>1403</v>
          </cell>
          <cell r="F57">
            <v>395</v>
          </cell>
          <cell r="G57">
            <v>6459.6</v>
          </cell>
          <cell r="H57">
            <v>4365.9</v>
          </cell>
          <cell r="I57">
            <v>1120</v>
          </cell>
          <cell r="J57">
            <v>968</v>
          </cell>
          <cell r="K57">
            <v>8610</v>
          </cell>
          <cell r="L57">
            <v>2681.7</v>
          </cell>
          <cell r="M57">
            <v>909.9</v>
          </cell>
          <cell r="N57">
            <v>837.9</v>
          </cell>
          <cell r="O57">
            <v>0</v>
          </cell>
          <cell r="P57">
            <v>0</v>
          </cell>
          <cell r="Q57">
            <v>352.4</v>
          </cell>
          <cell r="R57">
            <v>180.4</v>
          </cell>
          <cell r="S57">
            <v>3.2</v>
          </cell>
          <cell r="T57">
            <v>8.8</v>
          </cell>
          <cell r="W57">
            <v>201.6</v>
          </cell>
          <cell r="X57">
            <v>140.8</v>
          </cell>
          <cell r="Y57">
            <v>645.6</v>
          </cell>
          <cell r="Z57">
            <v>482.4</v>
          </cell>
          <cell r="AA57">
            <v>0</v>
          </cell>
          <cell r="AB57">
            <v>0</v>
          </cell>
          <cell r="AC57">
            <v>30.8</v>
          </cell>
          <cell r="AD57">
            <v>74.8</v>
          </cell>
          <cell r="AE57">
            <v>45.6</v>
          </cell>
          <cell r="AF57">
            <v>45.6</v>
          </cell>
          <cell r="AG57">
            <v>14.4</v>
          </cell>
          <cell r="AH57">
            <v>14.4</v>
          </cell>
          <cell r="AI57">
            <v>381.6</v>
          </cell>
          <cell r="AJ57">
            <v>296.8</v>
          </cell>
          <cell r="AK57">
            <v>8542.8</v>
          </cell>
          <cell r="AL57">
            <v>2562</v>
          </cell>
          <cell r="AM57">
            <v>1545.6</v>
          </cell>
          <cell r="AN57">
            <v>1680</v>
          </cell>
          <cell r="AO57">
            <v>4998</v>
          </cell>
          <cell r="AP57">
            <v>2662.8</v>
          </cell>
          <cell r="AQ57">
            <v>0</v>
          </cell>
          <cell r="AR57">
            <v>0</v>
          </cell>
          <cell r="AS57">
            <v>401.76</v>
          </cell>
          <cell r="AT57">
            <v>447.84</v>
          </cell>
          <cell r="AU57">
            <v>10.32</v>
          </cell>
          <cell r="AV57">
            <v>17.76</v>
          </cell>
          <cell r="AW57">
            <v>149.76</v>
          </cell>
          <cell r="AX57">
            <v>164.16</v>
          </cell>
          <cell r="AY57">
            <v>11.52</v>
          </cell>
          <cell r="AZ57">
            <v>15.36</v>
          </cell>
          <cell r="BA57">
            <v>388.8</v>
          </cell>
          <cell r="BB57">
            <v>416.16</v>
          </cell>
          <cell r="BC57">
            <v>508.8</v>
          </cell>
          <cell r="BD57">
            <v>407.04</v>
          </cell>
          <cell r="BE57">
            <v>774</v>
          </cell>
          <cell r="BF57">
            <v>0</v>
          </cell>
          <cell r="BG57">
            <v>3.6</v>
          </cell>
          <cell r="BH57">
            <v>19.44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85" zoomScaleNormal="85" workbookViewId="0" topLeftCell="A1">
      <selection activeCell="A10" sqref="A10"/>
    </sheetView>
  </sheetViews>
  <sheetFormatPr defaultColWidth="9.00390625" defaultRowHeight="15"/>
  <cols>
    <col min="1" max="1" width="11.421875" style="47" customWidth="1"/>
    <col min="2" max="2" width="9.00390625" style="37" customWidth="1"/>
    <col min="3" max="3" width="11.140625" style="37" customWidth="1"/>
    <col min="4" max="6" width="9.00390625" style="37" customWidth="1"/>
    <col min="7" max="7" width="9.7109375" style="37" customWidth="1"/>
    <col min="8" max="8" width="10.8515625" style="37" bestFit="1" customWidth="1"/>
    <col min="9" max="9" width="10.00390625" style="37" customWidth="1"/>
    <col min="10" max="16384" width="9.00390625" style="37" customWidth="1"/>
  </cols>
  <sheetData>
    <row r="1" spans="5:9" ht="15">
      <c r="E1" s="54" t="s">
        <v>26</v>
      </c>
      <c r="I1" s="58">
        <f>'Нагрузка по 110 кВ'!G8</f>
        <v>41444</v>
      </c>
    </row>
    <row r="2" spans="1:9" ht="15">
      <c r="A2" s="55" t="s">
        <v>43</v>
      </c>
      <c r="B2" s="55"/>
      <c r="C2" s="55"/>
      <c r="D2" s="55"/>
      <c r="E2" s="55"/>
      <c r="F2" s="55"/>
      <c r="G2" s="55"/>
      <c r="H2" s="55"/>
      <c r="I2" s="55"/>
    </row>
    <row r="3" spans="1:9" s="40" customFormat="1" ht="24" customHeight="1">
      <c r="A3" s="72" t="s">
        <v>55</v>
      </c>
      <c r="B3" s="39" t="str">
        <f>B10</f>
        <v>ГПП В1Т-6кВ (тп1,2)</v>
      </c>
      <c r="C3" s="39" t="str">
        <f aca="true" t="shared" si="0" ref="C3:I3">C10</f>
        <v>ГПП В2Т-10кВ (тп1,2)</v>
      </c>
      <c r="D3" s="39" t="str">
        <f t="shared" si="0"/>
        <v>ГПП В2Т-35кВ (тп1,2)</v>
      </c>
      <c r="E3" s="39" t="str">
        <f t="shared" si="0"/>
        <v>ГПП В3Т-10кВ (тп1,2)</v>
      </c>
      <c r="F3" s="39" t="str">
        <f t="shared" si="0"/>
        <v>ГПП В3Т-35кВ (тп1,2)</v>
      </c>
      <c r="G3" s="39" t="str">
        <f t="shared" si="0"/>
        <v>ГПП В4Т-6кВ (тп1,2)</v>
      </c>
      <c r="H3" s="39" t="str">
        <f t="shared" si="0"/>
        <v>ГПП яч. ЯКНО-1 (тп14)</v>
      </c>
      <c r="I3" s="39" t="str">
        <f t="shared" si="0"/>
        <v>ГПП яч. ЯКНО-3 (тп7)</v>
      </c>
    </row>
    <row r="4" spans="1:9" ht="15">
      <c r="A4" s="52">
        <f>A13</f>
        <v>40163.041666666664</v>
      </c>
      <c r="B4" s="38">
        <f>B13</f>
        <v>6.6870070724177735</v>
      </c>
      <c r="C4" s="38">
        <f>C13</f>
        <v>10.73029954940333</v>
      </c>
      <c r="D4" s="38">
        <f aca="true" t="shared" si="1" ref="D4:I4">D13</f>
        <v>37.810739565961434</v>
      </c>
      <c r="E4" s="38">
        <f t="shared" si="1"/>
        <v>10.979041675279376</v>
      </c>
      <c r="F4" s="38">
        <f t="shared" si="1"/>
        <v>38.54339128406037</v>
      </c>
      <c r="G4" s="38">
        <f t="shared" si="1"/>
        <v>6.707488573217276</v>
      </c>
      <c r="H4" s="38">
        <f t="shared" si="1"/>
        <v>6.445301114272344</v>
      </c>
      <c r="I4" s="38">
        <f t="shared" si="1"/>
        <v>6.6221336867705505</v>
      </c>
    </row>
    <row r="5" spans="1:9" ht="15">
      <c r="A5" s="52">
        <f>A25</f>
        <v>40163.291666666664</v>
      </c>
      <c r="B5" s="38">
        <f>B25</f>
        <v>6.637156340774865</v>
      </c>
      <c r="C5" s="38">
        <f>C25</f>
        <v>10.688411632673084</v>
      </c>
      <c r="D5" s="38">
        <f aca="true" t="shared" si="2" ref="D5:I5">D25</f>
        <v>37.67662340782976</v>
      </c>
      <c r="E5" s="38">
        <f t="shared" si="2"/>
        <v>11.001509261004886</v>
      </c>
      <c r="F5" s="38">
        <f t="shared" si="2"/>
        <v>38.57415423845361</v>
      </c>
      <c r="G5" s="38">
        <f t="shared" si="2"/>
        <v>6.674251095570299</v>
      </c>
      <c r="H5" s="38">
        <f t="shared" si="2"/>
        <v>6.40522261328574</v>
      </c>
      <c r="I5" s="38">
        <f t="shared" si="2"/>
        <v>6.636953690830381</v>
      </c>
    </row>
    <row r="6" spans="1:9" ht="15">
      <c r="A6" s="52">
        <f>A31</f>
        <v>40163.416666666664</v>
      </c>
      <c r="B6" s="38">
        <f>B31</f>
        <v>6.6236399936228665</v>
      </c>
      <c r="C6" s="38">
        <f aca="true" t="shared" si="3" ref="C6:I6">C31</f>
        <v>10.658885362556457</v>
      </c>
      <c r="D6" s="38">
        <f t="shared" si="3"/>
        <v>37.55449996948969</v>
      </c>
      <c r="E6" s="38">
        <f t="shared" si="3"/>
        <v>10.990385453368413</v>
      </c>
      <c r="F6" s="38">
        <f t="shared" si="3"/>
        <v>38.59387710099939</v>
      </c>
      <c r="G6" s="38">
        <f t="shared" si="3"/>
        <v>6.659869877715054</v>
      </c>
      <c r="H6" s="38">
        <f t="shared" si="3"/>
        <v>6.386609995307604</v>
      </c>
      <c r="I6" s="38">
        <f t="shared" si="3"/>
        <v>6.629717182556356</v>
      </c>
    </row>
    <row r="7" spans="1:9" ht="15">
      <c r="A7" s="52">
        <f>A47</f>
        <v>40163.75</v>
      </c>
      <c r="B7" s="38">
        <f>B47</f>
        <v>6.675196217960961</v>
      </c>
      <c r="C7" s="38">
        <f aca="true" t="shared" si="4" ref="C7:I7">C47</f>
        <v>10.729473361168122</v>
      </c>
      <c r="D7" s="38">
        <f t="shared" si="4"/>
        <v>37.74789267975906</v>
      </c>
      <c r="E7" s="38">
        <f t="shared" si="4"/>
        <v>10.929889537462184</v>
      </c>
      <c r="F7" s="38">
        <f t="shared" si="4"/>
        <v>38.43312431084838</v>
      </c>
      <c r="G7" s="38">
        <f t="shared" si="4"/>
        <v>6.685425132680194</v>
      </c>
      <c r="H7" s="38">
        <f t="shared" si="4"/>
        <v>6.456436468914204</v>
      </c>
      <c r="I7" s="38">
        <f t="shared" si="4"/>
        <v>6.567017520672632</v>
      </c>
    </row>
    <row r="9" spans="1:9" ht="15">
      <c r="A9" s="55" t="s">
        <v>42</v>
      </c>
      <c r="B9" s="55"/>
      <c r="C9" s="55"/>
      <c r="D9" s="55"/>
      <c r="E9" s="55"/>
      <c r="F9" s="55"/>
      <c r="G9" s="55"/>
      <c r="H9" s="55"/>
      <c r="I9" s="55"/>
    </row>
    <row r="10" spans="1:9" s="36" customFormat="1" ht="24" customHeight="1">
      <c r="A10" s="72" t="s">
        <v>55</v>
      </c>
      <c r="B10" s="35" t="str">
        <f>'[1]Лист1'!$B$1</f>
        <v>ГПП В1Т-6кВ (тп1,2)</v>
      </c>
      <c r="C10" s="35" t="str">
        <f>'[1]Лист1'!$E$1</f>
        <v>ГПП В2Т-10кВ (тп1,2)</v>
      </c>
      <c r="D10" s="35" t="str">
        <f>'[1]Лист1'!$H$1</f>
        <v>ГПП В2Т-35кВ (тп1,2)</v>
      </c>
      <c r="E10" s="35" t="str">
        <f>'[1]Лист1'!$K$1</f>
        <v>ГПП В3Т-10кВ (тп1,2)</v>
      </c>
      <c r="F10" s="35" t="str">
        <f>'[1]Лист1'!$N$1</f>
        <v>ГПП В3Т-35кВ (тп1,2)</v>
      </c>
      <c r="G10" s="35" t="str">
        <f>'[1]Лист1'!$Q$1</f>
        <v>ГПП В4Т-6кВ (тп1,2)</v>
      </c>
      <c r="H10" s="35" t="str">
        <f>'[1]Лист1'!$T$1</f>
        <v>ГПП яч. ЯКНО-1 (тп14)</v>
      </c>
      <c r="I10" s="35" t="str">
        <f>'[1]Лист1'!$W$1</f>
        <v>ГПП яч. ЯКНО-3 (тп7)</v>
      </c>
    </row>
    <row r="11" spans="1:9" ht="15">
      <c r="A11" s="51">
        <f>'Нагрузка ежечасно'!A5</f>
        <v>40164</v>
      </c>
      <c r="B11" s="38">
        <f>SUM('[1]Лист1'!B4:D4)*SQRT(3)/3000</f>
        <v>6.674957772299787</v>
      </c>
      <c r="C11" s="38">
        <f>SUM('[1]Лист1'!E4:G4)*SQRT(3)/3000</f>
        <v>10.709794377242794</v>
      </c>
      <c r="D11" s="38">
        <f>SUM('[1]Лист1'!H4:J4)*SQRT(3)/3000</f>
        <v>37.76631823624998</v>
      </c>
      <c r="E11" s="38">
        <f>SUM('[1]Лист1'!K4:M4)*SQRT(3)/3000</f>
        <v>10.947738321034182</v>
      </c>
      <c r="F11" s="38">
        <f>SUM('[1]Лист1'!N4:P4)*SQRT(3)/3000</f>
        <v>38.46183189828329</v>
      </c>
      <c r="G11" s="38">
        <f>SUM('[1]Лист1'!Q4:S4)*SQRT(3)/3000</f>
        <v>6.70170814232215</v>
      </c>
      <c r="H11" s="38">
        <f>SUM('[1]Лист1'!T4:V4)*SQRT(3)/3000</f>
        <v>6.435797928841483</v>
      </c>
      <c r="I11" s="38">
        <f>SUM('[1]Лист1'!W4:Y4)*SQRT(3)/3000</f>
        <v>6.610117872968177</v>
      </c>
    </row>
    <row r="12" spans="1:9" ht="15" hidden="1">
      <c r="A12" s="51">
        <f>'Нагрузка ежечасно'!A6</f>
        <v>40163.020833333336</v>
      </c>
      <c r="B12" s="38">
        <f>SUM('[1]Лист1'!B5:D5)*SQRT(3)/3000</f>
        <v>6.690467709931297</v>
      </c>
      <c r="C12" s="38">
        <f>SUM('[1]Лист1'!E5:G5)*SQRT(3)/3000</f>
        <v>10.74132174339243</v>
      </c>
      <c r="D12" s="38">
        <f>SUM('[1]Лист1'!H5:J5)*SQRT(3)/3000</f>
        <v>37.843806725278995</v>
      </c>
      <c r="E12" s="38">
        <f>SUM('[1]Лист1'!K5:M5)*SQRT(3)/3000</f>
        <v>10.98796404633943</v>
      </c>
      <c r="F12" s="38">
        <f>SUM('[1]Лист1'!N5:P5)*SQRT(3)/3000</f>
        <v>38.54522956731748</v>
      </c>
      <c r="G12" s="38">
        <f>SUM('[1]Лист1'!Q5:S5)*SQRT(3)/3000</f>
        <v>6.696124587868817</v>
      </c>
      <c r="H12" s="38">
        <f>SUM('[1]Лист1'!T5:V5)*SQRT(3)/3000</f>
        <v>6.441013133823073</v>
      </c>
      <c r="I12" s="38">
        <f>SUM('[1]Лист1'!W5:Y5)*SQRT(3)/3000</f>
        <v>6.629845931666385</v>
      </c>
    </row>
    <row r="13" spans="1:9" ht="15">
      <c r="A13" s="51">
        <f>'Нагрузка ежечасно'!A7</f>
        <v>40163.041666666664</v>
      </c>
      <c r="B13" s="38">
        <f>SUM('[1]Лист1'!B6:D6)*SQRT(3)/3000</f>
        <v>6.6870070724177735</v>
      </c>
      <c r="C13" s="38">
        <f>SUM('[1]Лист1'!E6:G6)*SQRT(3)/3000</f>
        <v>10.73029954940333</v>
      </c>
      <c r="D13" s="38">
        <f>SUM('[1]Лист1'!H6:J6)*SQRT(3)/3000</f>
        <v>37.810739565961434</v>
      </c>
      <c r="E13" s="38">
        <f>SUM('[1]Лист1'!K6:M6)*SQRT(3)/3000</f>
        <v>10.979041675279376</v>
      </c>
      <c r="F13" s="38">
        <f>SUM('[1]Лист1'!N6:P6)*SQRT(3)/3000</f>
        <v>38.54339128406037</v>
      </c>
      <c r="G13" s="38">
        <f>SUM('[1]Лист1'!Q6:S6)*SQRT(3)/3000</f>
        <v>6.707488573217276</v>
      </c>
      <c r="H13" s="38">
        <f>SUM('[1]Лист1'!T6:V6)*SQRT(3)/3000</f>
        <v>6.445301114272344</v>
      </c>
      <c r="I13" s="38">
        <f>SUM('[1]Лист1'!W6:Y6)*SQRT(3)/3000</f>
        <v>6.6221336867705505</v>
      </c>
    </row>
    <row r="14" spans="1:9" ht="15" hidden="1">
      <c r="A14" s="51">
        <f>'Нагрузка ежечасно'!A8</f>
        <v>40163.0625</v>
      </c>
      <c r="B14" s="38">
        <f>SUM('[1]Лист1'!B7:D7)*SQRT(3)/3000</f>
        <v>6.679171274564333</v>
      </c>
      <c r="C14" s="38">
        <f>SUM('[1]Лист1'!E7:G7)*SQRT(3)/3000</f>
        <v>10.719660138642704</v>
      </c>
      <c r="D14" s="38">
        <f>SUM('[1]Лист1'!H7:J7)*SQRT(3)/3000</f>
        <v>37.809803103824805</v>
      </c>
      <c r="E14" s="38">
        <f>SUM('[1]Лист1'!K7:M7)*SQRT(3)/3000</f>
        <v>10.976698787887</v>
      </c>
      <c r="F14" s="38">
        <f>SUM('[1]Лист1'!N7:P7)*SQRT(3)/3000</f>
        <v>38.557988430916296</v>
      </c>
      <c r="G14" s="38">
        <f>SUM('[1]Лист1'!Q7:S7)*SQRT(3)/3000</f>
        <v>6.702701762135424</v>
      </c>
      <c r="H14" s="38">
        <f>SUM('[1]Лист1'!T7:V7)*SQRT(3)/3000</f>
        <v>6.435284664452175</v>
      </c>
      <c r="I14" s="38">
        <f>SUM('[1]Лист1'!W7:Y7)*SQRT(3)/3000</f>
        <v>6.631684792273756</v>
      </c>
    </row>
    <row r="15" spans="1:9" ht="15">
      <c r="A15" s="51">
        <f>'Нагрузка ежечасно'!A9</f>
        <v>40163.083333333336</v>
      </c>
      <c r="B15" s="38">
        <f>SUM('[1]Лист1'!B8:D8)*SQRT(3)/3000</f>
        <v>6.682048788305973</v>
      </c>
      <c r="C15" s="38">
        <f>SUM('[1]Лист1'!E8:G8)*SQRT(3)/3000</f>
        <v>10.71479711732532</v>
      </c>
      <c r="D15" s="38">
        <f>SUM('[1]Лист1'!H8:J8)*SQRT(3)/3000</f>
        <v>37.79302530500215</v>
      </c>
      <c r="E15" s="38">
        <f>SUM('[1]Лист1'!K8:M8)*SQRT(3)/3000</f>
        <v>10.968883774643249</v>
      </c>
      <c r="F15" s="38">
        <f>SUM('[1]Лист1'!N8:P8)*SQRT(3)/3000</f>
        <v>38.53057179868328</v>
      </c>
      <c r="G15" s="38">
        <f>SUM('[1]Лист1'!Q8:S8)*SQRT(3)/3000</f>
        <v>6.700055188501459</v>
      </c>
      <c r="H15" s="38">
        <f>SUM('[1]Лист1'!T8:V8)*SQRT(3)/3000</f>
        <v>6.430731102879074</v>
      </c>
      <c r="I15" s="38">
        <f>SUM('[1]Лист1'!W8:Y8)*SQRT(3)/3000</f>
        <v>6.619222109363029</v>
      </c>
    </row>
    <row r="16" spans="1:9" ht="15" hidden="1">
      <c r="A16" s="51">
        <f>'Нагрузка ежечасно'!A10</f>
        <v>40163.104166666664</v>
      </c>
      <c r="B16" s="38">
        <f>SUM('[1]Лист1'!B9:D9)*SQRT(3)/3000</f>
        <v>6.688527813026819</v>
      </c>
      <c r="C16" s="38">
        <f>SUM('[1]Лист1'!E9:G9)*SQRT(3)/3000</f>
        <v>10.723467186317741</v>
      </c>
      <c r="D16" s="38">
        <f>SUM('[1]Лист1'!H9:J9)*SQRT(3)/3000</f>
        <v>37.80249731351848</v>
      </c>
      <c r="E16" s="38">
        <f>SUM('[1]Лист1'!K9:M9)*SQRT(3)/3000</f>
        <v>11.030893502955294</v>
      </c>
      <c r="F16" s="38">
        <f>SUM('[1]Лист1'!N9:P9)*SQRT(3)/3000</f>
        <v>38.67206591590494</v>
      </c>
      <c r="G16" s="38">
        <f>SUM('[1]Лист1'!Q9:S9)*SQRT(3)/3000</f>
        <v>6.710502918972715</v>
      </c>
      <c r="H16" s="38">
        <f>SUM('[1]Лист1'!T9:V9)*SQRT(3)/3000</f>
        <v>6.438361364036686</v>
      </c>
      <c r="I16" s="38">
        <f>SUM('[1]Лист1'!W9:Y9)*SQRT(3)/3000</f>
        <v>6.650074553047983</v>
      </c>
    </row>
    <row r="17" spans="1:9" ht="15">
      <c r="A17" s="51">
        <f>'Нагрузка ежечасно'!A11</f>
        <v>40163.125</v>
      </c>
      <c r="B17" s="38">
        <f>SUM('[1]Лист1'!B10:D10)*SQRT(3)/3000</f>
        <v>6.692012699251649</v>
      </c>
      <c r="C17" s="38">
        <f>SUM('[1]Лист1'!E10:G10)*SQRT(3)/3000</f>
        <v>10.744767369798954</v>
      </c>
      <c r="D17" s="38">
        <f>SUM('[1]Лист1'!H10:J10)*SQRT(3)/3000</f>
        <v>37.85738600361034</v>
      </c>
      <c r="E17" s="38">
        <f>SUM('[1]Лист1'!K10:M10)*SQRT(3)/3000</f>
        <v>11.062594074185688</v>
      </c>
      <c r="F17" s="38">
        <f>SUM('[1]Лист1'!N10:P10)*SQRT(3)/3000</f>
        <v>38.78484724953925</v>
      </c>
      <c r="G17" s="38">
        <f>SUM('[1]Лист1'!Q10:S10)*SQRT(3)/3000</f>
        <v>6.718929923501807</v>
      </c>
      <c r="H17" s="38">
        <f>SUM('[1]Лист1'!T10:V10)*SQRT(3)/3000</f>
        <v>6.437007477655436</v>
      </c>
      <c r="I17" s="38">
        <f>SUM('[1]Лист1'!W10:Y10)*SQRT(3)/3000</f>
        <v>6.662547628263556</v>
      </c>
    </row>
    <row r="18" spans="1:9" ht="15" hidden="1">
      <c r="A18" s="51">
        <f>'Нагрузка ежечасно'!A12</f>
        <v>40163.145833333336</v>
      </c>
      <c r="B18" s="38">
        <f>SUM('[1]Лист1'!B11:D11)*SQRT(3)/3000</f>
        <v>6.690034697229404</v>
      </c>
      <c r="C18" s="38">
        <f>SUM('[1]Лист1'!E11:G11)*SQRT(3)/3000</f>
        <v>10.753172435017815</v>
      </c>
      <c r="D18" s="38">
        <f>SUM('[1]Лист1'!H11:J11)*SQRT(3)/3000</f>
        <v>37.879224854892705</v>
      </c>
      <c r="E18" s="38">
        <f>SUM('[1]Лист1'!K11:M11)*SQRT(3)/3000</f>
        <v>11.022383359987439</v>
      </c>
      <c r="F18" s="38">
        <f>SUM('[1]Лист1'!N11:P11)*SQRT(3)/3000</f>
        <v>38.67904319390809</v>
      </c>
      <c r="G18" s="38">
        <f>SUM('[1]Лист1'!Q11:S11)*SQRT(3)/3000</f>
        <v>6.715884400831832</v>
      </c>
      <c r="H18" s="38">
        <f>SUM('[1]Лист1'!T11:V11)*SQRT(3)/3000</f>
        <v>6.42188609675509</v>
      </c>
      <c r="I18" s="38">
        <f>SUM('[1]Лист1'!W11:Y11)*SQRT(3)/3000</f>
        <v>6.642969680635335</v>
      </c>
    </row>
    <row r="19" spans="1:9" ht="15">
      <c r="A19" s="51">
        <f>'Нагрузка ежечасно'!A13</f>
        <v>40163.166666666664</v>
      </c>
      <c r="B19" s="38">
        <f>SUM('[1]Лист1'!B12:D12)*SQRT(3)/3000</f>
        <v>6.687121965121342</v>
      </c>
      <c r="C19" s="38">
        <f>SUM('[1]Лист1'!E12:G12)*SQRT(3)/3000</f>
        <v>10.737552223484892</v>
      </c>
      <c r="D19" s="38">
        <f>SUM('[1]Лист1'!H12:J12)*SQRT(3)/3000</f>
        <v>37.830098697837634</v>
      </c>
      <c r="E19" s="38">
        <f>SUM('[1]Лист1'!K12:M12)*SQRT(3)/3000</f>
        <v>11.020880517236739</v>
      </c>
      <c r="F19" s="38">
        <f>SUM('[1]Лист1'!N12:P12)*SQRT(3)/3000</f>
        <v>38.64421800302085</v>
      </c>
      <c r="G19" s="38">
        <f>SUM('[1]Лист1'!Q12:S12)*SQRT(3)/3000</f>
        <v>6.712464177837152</v>
      </c>
      <c r="H19" s="38">
        <f>SUM('[1]Лист1'!T12:V12)*SQRT(3)/3000</f>
        <v>6.415755791596835</v>
      </c>
      <c r="I19" s="38">
        <f>SUM('[1]Лист1'!W12:Y12)*SQRT(3)/3000</f>
        <v>6.65552589428967</v>
      </c>
    </row>
    <row r="20" spans="1:9" ht="15" hidden="1">
      <c r="A20" s="51">
        <f>'Нагрузка ежечасно'!A14</f>
        <v>40163.1875</v>
      </c>
      <c r="B20" s="38">
        <f>SUM('[1]Лист1'!B13:D13)*SQRT(3)/3000</f>
        <v>6.687854622612945</v>
      </c>
      <c r="C20" s="38">
        <f>SUM('[1]Лист1'!E13:G13)*SQRT(3)/3000</f>
        <v>10.729818039278825</v>
      </c>
      <c r="D20" s="38">
        <f>SUM('[1]Лист1'!H13:J13)*SQRT(3)/3000</f>
        <v>37.80649200003101</v>
      </c>
      <c r="E20" s="38">
        <f>SUM('[1]Лист1'!K13:M13)*SQRT(3)/3000</f>
        <v>10.98798483094912</v>
      </c>
      <c r="F20" s="38">
        <f>SUM('[1]Лист1'!N13:P13)*SQRT(3)/3000</f>
        <v>38.61050478875205</v>
      </c>
      <c r="G20" s="38">
        <f>SUM('[1]Лист1'!Q13:S13)*SQRT(3)/3000</f>
        <v>6.70805495383135</v>
      </c>
      <c r="H20" s="38">
        <f>SUM('[1]Лист1'!T13:V13)*SQRT(3)/3000</f>
        <v>6.419289752594545</v>
      </c>
      <c r="I20" s="38">
        <f>SUM('[1]Лист1'!W13:Y13)*SQRT(3)/3000</f>
        <v>6.638105504617413</v>
      </c>
    </row>
    <row r="21" spans="1:9" ht="15">
      <c r="A21" s="51">
        <f>'Нагрузка ежечасно'!A15</f>
        <v>40163.208333333336</v>
      </c>
      <c r="B21" s="38">
        <f>SUM('[1]Лист1'!B14:D14)*SQRT(3)/3000</f>
        <v>6.671780036418167</v>
      </c>
      <c r="C21" s="38">
        <f>SUM('[1]Лист1'!E14:G14)*SQRT(3)/3000</f>
        <v>10.68653293489714</v>
      </c>
      <c r="D21" s="38">
        <f>SUM('[1]Лист1'!H14:J14)*SQRT(3)/3000</f>
        <v>37.641522820864104</v>
      </c>
      <c r="E21" s="38">
        <f>SUM('[1]Лист1'!K14:M14)*SQRT(3)/3000</f>
        <v>10.971458756843836</v>
      </c>
      <c r="F21" s="38">
        <f>SUM('[1]Лист1'!N14:P14)*SQRT(3)/3000</f>
        <v>38.49137895300962</v>
      </c>
      <c r="G21" s="38">
        <f>SUM('[1]Лист1'!Q14:S14)*SQRT(3)/3000</f>
        <v>6.696982530368832</v>
      </c>
      <c r="H21" s="38">
        <f>SUM('[1]Лист1'!T14:V14)*SQRT(3)/3000</f>
        <v>6.4072560409338255</v>
      </c>
      <c r="I21" s="38">
        <f>SUM('[1]Лист1'!W14:Y14)*SQRT(3)/3000</f>
        <v>6.626475360794856</v>
      </c>
    </row>
    <row r="22" spans="1:9" ht="15" hidden="1">
      <c r="A22" s="51">
        <f>'Нагрузка ежечасно'!A16</f>
        <v>40163.229166666664</v>
      </c>
      <c r="B22" s="38">
        <f>SUM('[1]Лист1'!B15:D15)*SQRT(3)/3000</f>
        <v>6.641272270843918</v>
      </c>
      <c r="C22" s="38">
        <f>SUM('[1]Лист1'!E15:G15)*SQRT(3)/3000</f>
        <v>10.681270387193479</v>
      </c>
      <c r="D22" s="38">
        <f>SUM('[1]Лист1'!H15:J15)*SQRT(3)/3000</f>
        <v>37.63259467630136</v>
      </c>
      <c r="E22" s="38">
        <f>SUM('[1]Лист1'!K15:M15)*SQRT(3)/3000</f>
        <v>10.94496068888911</v>
      </c>
      <c r="F22" s="38">
        <f>SUM('[1]Лист1'!N15:P15)*SQRT(3)/3000</f>
        <v>38.40782309000169</v>
      </c>
      <c r="G22" s="38">
        <f>SUM('[1]Лист1'!Q15:S15)*SQRT(3)/3000</f>
        <v>6.678678794784714</v>
      </c>
      <c r="H22" s="38">
        <f>SUM('[1]Лист1'!T15:V15)*SQRT(3)/3000</f>
        <v>6.415942275733783</v>
      </c>
      <c r="I22" s="38">
        <f>SUM('[1]Лист1'!W15:Y15)*SQRT(3)/3000</f>
        <v>6.60355455510803</v>
      </c>
    </row>
    <row r="23" spans="1:9" ht="15">
      <c r="A23" s="51">
        <f>'Нагрузка ежечасно'!A17</f>
        <v>40163.25</v>
      </c>
      <c r="B23" s="38">
        <f>SUM('[1]Лист1'!B16:D16)*SQRT(3)/3000</f>
        <v>6.6280295877195154</v>
      </c>
      <c r="C23" s="38">
        <f>SUM('[1]Лист1'!E16:G16)*SQRT(3)/3000</f>
        <v>10.676207602682956</v>
      </c>
      <c r="D23" s="38">
        <f>SUM('[1]Лист1'!H16:J16)*SQRT(3)/3000</f>
        <v>37.63607205697269</v>
      </c>
      <c r="E23" s="38">
        <f>SUM('[1]Лист1'!K16:M16)*SQRT(3)/3000</f>
        <v>10.930355459129421</v>
      </c>
      <c r="F23" s="38">
        <f>SUM('[1]Лист1'!N16:P16)*SQRT(3)/3000</f>
        <v>38.40350277793734</v>
      </c>
      <c r="G23" s="38">
        <f>SUM('[1]Лист1'!Q16:S16)*SQRT(3)/3000</f>
        <v>6.66107653977766</v>
      </c>
      <c r="H23" s="38">
        <f>SUM('[1]Лист1'!T16:V16)*SQRT(3)/3000</f>
        <v>6.405883101993692</v>
      </c>
      <c r="I23" s="38">
        <f>SUM('[1]Лист1'!W16:Y16)*SQRT(3)/3000</f>
        <v>6.594916240380414</v>
      </c>
    </row>
    <row r="24" spans="1:9" ht="15" hidden="1">
      <c r="A24" s="51">
        <f>'Нагрузка ежечасно'!A18</f>
        <v>40163.270833333336</v>
      </c>
      <c r="B24" s="38">
        <f>SUM('[1]Лист1'!B17:D17)*SQRT(3)/3000</f>
        <v>6.627845412983644</v>
      </c>
      <c r="C24" s="38">
        <f>SUM('[1]Лист1'!E17:G17)*SQRT(3)/3000</f>
        <v>10.675335803776477</v>
      </c>
      <c r="D24" s="38">
        <f>SUM('[1]Лист1'!H17:J17)*SQRT(3)/3000</f>
        <v>37.63136145612636</v>
      </c>
      <c r="E24" s="38">
        <f>SUM('[1]Лист1'!K17:M17)*SQRT(3)/3000</f>
        <v>10.960931929385701</v>
      </c>
      <c r="F24" s="38">
        <f>SUM('[1]Лист1'!N17:P17)*SQRT(3)/3000</f>
        <v>38.488312645729955</v>
      </c>
      <c r="G24" s="38">
        <f>SUM('[1]Лист1'!Q17:S17)*SQRT(3)/3000</f>
        <v>6.660943171865478</v>
      </c>
      <c r="H24" s="38">
        <f>SUM('[1]Лист1'!T17:V17)*SQRT(3)/3000</f>
        <v>6.399687556255018</v>
      </c>
      <c r="I24" s="38">
        <f>SUM('[1]Лист1'!W17:Y17)*SQRT(3)/3000</f>
        <v>6.615502818928908</v>
      </c>
    </row>
    <row r="25" spans="1:9" ht="15">
      <c r="A25" s="51">
        <f>'Нагрузка ежечасно'!A19</f>
        <v>40163.291666666664</v>
      </c>
      <c r="B25" s="38">
        <f>SUM('[1]Лист1'!B18:D18)*SQRT(3)/3000</f>
        <v>6.637156340774865</v>
      </c>
      <c r="C25" s="38">
        <f>SUM('[1]Лист1'!E18:G18)*SQRT(3)/3000</f>
        <v>10.688411632673084</v>
      </c>
      <c r="D25" s="38">
        <f>SUM('[1]Лист1'!H18:J18)*SQRT(3)/3000</f>
        <v>37.67662340782976</v>
      </c>
      <c r="E25" s="38">
        <f>SUM('[1]Лист1'!K18:M18)*SQRT(3)/3000</f>
        <v>11.001509261004886</v>
      </c>
      <c r="F25" s="38">
        <f>SUM('[1]Лист1'!N18:P18)*SQRT(3)/3000</f>
        <v>38.57415423845361</v>
      </c>
      <c r="G25" s="38">
        <f>SUM('[1]Лист1'!Q18:S18)*SQRT(3)/3000</f>
        <v>6.674251095570299</v>
      </c>
      <c r="H25" s="38">
        <f>SUM('[1]Лист1'!T18:V18)*SQRT(3)/3000</f>
        <v>6.40522261328574</v>
      </c>
      <c r="I25" s="38">
        <f>SUM('[1]Лист1'!W18:Y18)*SQRT(3)/3000</f>
        <v>6.636953690830381</v>
      </c>
    </row>
    <row r="26" spans="1:9" ht="15" hidden="1">
      <c r="A26" s="51">
        <f>'Нагрузка ежечасно'!A20</f>
        <v>40163.3125</v>
      </c>
      <c r="B26" s="38">
        <f>SUM('[1]Лист1'!B19:D19)*SQRT(3)/3000</f>
        <v>6.623536070574412</v>
      </c>
      <c r="C26" s="38">
        <f>SUM('[1]Лист1'!E19:G19)*SQRT(3)/3000</f>
        <v>10.685527190728214</v>
      </c>
      <c r="D26" s="38">
        <f>SUM('[1]Лист1'!H19:J19)*SQRT(3)/3000</f>
        <v>37.70416590242145</v>
      </c>
      <c r="E26" s="38">
        <f>SUM('[1]Лист1'!K19:M19)*SQRT(3)/3000</f>
        <v>10.996915284912946</v>
      </c>
      <c r="F26" s="38">
        <f>SUM('[1]Лист1'!N19:P19)*SQRT(3)/3000</f>
        <v>38.56546742630338</v>
      </c>
      <c r="G26" s="38">
        <f>SUM('[1]Лист1'!Q19:S19)*SQRT(3)/3000</f>
        <v>6.659696672634298</v>
      </c>
      <c r="H26" s="38">
        <f>SUM('[1]Лист1'!T19:V19)*SQRT(3)/3000</f>
        <v>6.403078911736239</v>
      </c>
      <c r="I26" s="38">
        <f>SUM('[1]Лист1'!W19:Y19)*SQRT(3)/3000</f>
        <v>6.633603904568541</v>
      </c>
    </row>
    <row r="27" spans="1:9" ht="15">
      <c r="A27" s="51">
        <f>'Нагрузка ежечасно'!A21</f>
        <v>40163.333333333336</v>
      </c>
      <c r="B27" s="38">
        <f>SUM('[1]Лист1'!B20:D20)*SQRT(3)/3000</f>
        <v>6.604186753652791</v>
      </c>
      <c r="C27" s="38">
        <f>SUM('[1]Лист1'!E20:G20)*SQRT(3)/3000</f>
        <v>10.656312112406678</v>
      </c>
      <c r="D27" s="38">
        <f>SUM('[1]Лист1'!H20:J20)*SQRT(3)/3000</f>
        <v>37.61780296240472</v>
      </c>
      <c r="E27" s="38">
        <f>SUM('[1]Лист1'!K20:M20)*SQRT(3)/3000</f>
        <v>10.976167625639347</v>
      </c>
      <c r="F27" s="38">
        <f>SUM('[1]Лист1'!N20:P20)*SQRT(3)/3000</f>
        <v>38.449905573772654</v>
      </c>
      <c r="G27" s="38">
        <f>SUM('[1]Лист1'!Q20:S20)*SQRT(3)/3000</f>
        <v>6.647521510157627</v>
      </c>
      <c r="H27" s="38">
        <f>SUM('[1]Лист1'!T20:V20)*SQRT(3)/3000</f>
        <v>6.391609848638786</v>
      </c>
      <c r="I27" s="38">
        <f>SUM('[1]Лист1'!W20:Y20)*SQRT(3)/3000</f>
        <v>6.6226157742453235</v>
      </c>
    </row>
    <row r="28" spans="1:9" ht="15" hidden="1">
      <c r="A28" s="51">
        <f>'Нагрузка ежечасно'!A22</f>
        <v>40163.354166666664</v>
      </c>
      <c r="B28" s="38">
        <f>SUM('[1]Лист1'!B21:D21)*SQRT(3)/3000</f>
        <v>6.61989010362448</v>
      </c>
      <c r="C28" s="38">
        <f>SUM('[1]Лист1'!E21:G21)*SQRT(3)/3000</f>
        <v>10.657906753850181</v>
      </c>
      <c r="D28" s="38">
        <f>SUM('[1]Лист1'!H21:J21)*SQRT(3)/3000</f>
        <v>37.6158919330137</v>
      </c>
      <c r="E28" s="38">
        <f>SUM('[1]Лист1'!K21:M21)*SQRT(3)/3000</f>
        <v>10.978563629256485</v>
      </c>
      <c r="F28" s="38">
        <f>SUM('[1]Лист1'!N21:P21)*SQRT(3)/3000</f>
        <v>38.38981611245593</v>
      </c>
      <c r="G28" s="38">
        <f>SUM('[1]Лист1'!Q21:S21)*SQRT(3)/3000</f>
        <v>6.658727878882597</v>
      </c>
      <c r="H28" s="38">
        <f>SUM('[1]Лист1'!T21:V21)*SQRT(3)/3000</f>
        <v>6.396250012752264</v>
      </c>
      <c r="I28" s="38">
        <f>SUM('[1]Лист1'!W21:Y21)*SQRT(3)/3000</f>
        <v>6.626331023227559</v>
      </c>
    </row>
    <row r="29" spans="1:9" ht="15">
      <c r="A29" s="51">
        <f>'Нагрузка ежечасно'!A23</f>
        <v>40163.375</v>
      </c>
      <c r="B29" s="38">
        <f>SUM('[1]Лист1'!B22:D22)*SQRT(3)/3000</f>
        <v>6.630505843024069</v>
      </c>
      <c r="C29" s="38">
        <f>SUM('[1]Лист1'!E22:G22)*SQRT(3)/3000</f>
        <v>10.67688829865033</v>
      </c>
      <c r="D29" s="38">
        <f>SUM('[1]Лист1'!H22:J22)*SQRT(3)/3000</f>
        <v>37.6496611502586</v>
      </c>
      <c r="E29" s="38">
        <f>SUM('[1]Лист1'!K22:M22)*SQRT(3)/3000</f>
        <v>10.958684882138016</v>
      </c>
      <c r="F29" s="38">
        <f>SUM('[1]Лист1'!N22:P22)*SQRT(3)/3000</f>
        <v>38.50058307100104</v>
      </c>
      <c r="G29" s="38">
        <f>SUM('[1]Лист1'!Q22:S22)*SQRT(3)/3000</f>
        <v>6.670862626840424</v>
      </c>
      <c r="H29" s="38">
        <f>SUM('[1]Лист1'!T22:V22)*SQRT(3)/3000</f>
        <v>6.409714975730304</v>
      </c>
      <c r="I29" s="38">
        <f>SUM('[1]Лист1'!W22:Y22)*SQRT(3)/3000</f>
        <v>6.63287066972667</v>
      </c>
    </row>
    <row r="30" spans="1:9" ht="15" hidden="1">
      <c r="A30" s="51">
        <f>'Нагрузка ежечасно'!A24</f>
        <v>40163.395833333336</v>
      </c>
      <c r="B30" s="38">
        <f>SUM('[1]Лист1'!B23:D23)*SQRT(3)/3000</f>
        <v>6.643510657837566</v>
      </c>
      <c r="C30" s="38">
        <f>SUM('[1]Лист1'!E23:G23)*SQRT(3)/3000</f>
        <v>10.698537779044402</v>
      </c>
      <c r="D30" s="38">
        <f>SUM('[1]Лист1'!H23:J23)*SQRT(3)/3000</f>
        <v>37.69938890629417</v>
      </c>
      <c r="E30" s="38">
        <f>SUM('[1]Лист1'!K23:M23)*SQRT(3)/3000</f>
        <v>11.00029740278986</v>
      </c>
      <c r="F30" s="38">
        <f>SUM('[1]Лист1'!N23:P23)*SQRT(3)/3000</f>
        <v>38.60074987860383</v>
      </c>
      <c r="G30" s="38">
        <f>SUM('[1]Лист1'!Q23:S23)*SQRT(3)/3000</f>
        <v>6.673245351401371</v>
      </c>
      <c r="H30" s="38">
        <f>SUM('[1]Лист1'!T23:V23)*SQRT(3)/3000</f>
        <v>6.413818781443703</v>
      </c>
      <c r="I30" s="38">
        <f>SUM('[1]Лист1'!W23:Y23)*SQRT(3)/3000</f>
        <v>6.650332051268041</v>
      </c>
    </row>
    <row r="31" spans="1:9" ht="15">
      <c r="A31" s="51">
        <f>'Нагрузка ежечасно'!A25</f>
        <v>40163.416666666664</v>
      </c>
      <c r="B31" s="38">
        <f>SUM('[1]Лист1'!B24:D24)*SQRT(3)/3000</f>
        <v>6.6236399936228665</v>
      </c>
      <c r="C31" s="38">
        <f>SUM('[1]Лист1'!E24:G24)*SQRT(3)/3000</f>
        <v>10.658885362556457</v>
      </c>
      <c r="D31" s="38">
        <f>SUM('[1]Лист1'!H24:J24)*SQRT(3)/3000</f>
        <v>37.55449996948969</v>
      </c>
      <c r="E31" s="38">
        <f>SUM('[1]Лист1'!K24:M24)*SQRT(3)/3000</f>
        <v>10.990385453368413</v>
      </c>
      <c r="F31" s="38">
        <f>SUM('[1]Лист1'!N24:P24)*SQRT(3)/3000</f>
        <v>38.59387710099939</v>
      </c>
      <c r="G31" s="38">
        <f>SUM('[1]Лист1'!Q24:S24)*SQRT(3)/3000</f>
        <v>6.659869877715054</v>
      </c>
      <c r="H31" s="38">
        <f>SUM('[1]Лист1'!T24:V24)*SQRT(3)/3000</f>
        <v>6.386609995307604</v>
      </c>
      <c r="I31" s="38">
        <f>SUM('[1]Лист1'!W24:Y24)*SQRT(3)/3000</f>
        <v>6.629717182556356</v>
      </c>
    </row>
    <row r="32" spans="1:9" ht="15" hidden="1">
      <c r="A32" s="51">
        <f>'Нагрузка ежечасно'!A26</f>
        <v>40163.4375</v>
      </c>
      <c r="B32" s="38">
        <f>SUM('[1]Лист1'!B25:D25)*SQRT(3)/3000</f>
        <v>6.616320346910081</v>
      </c>
      <c r="C32" s="38">
        <f>SUM('[1]Лист1'!E25:G25)*SQRT(3)/3000</f>
        <v>10.614133788491033</v>
      </c>
      <c r="D32" s="38">
        <f>SUM('[1]Лист1'!H25:J25)*SQRT(3)/3000</f>
        <v>37.401156892693464</v>
      </c>
      <c r="E32" s="38">
        <f>SUM('[1]Лист1'!K25:M25)*SQRT(3)/3000</f>
        <v>10.965749340031822</v>
      </c>
      <c r="F32" s="38">
        <f>SUM('[1]Лист1'!N25:P25)*SQRT(3)/3000</f>
        <v>38.478749993221356</v>
      </c>
      <c r="G32" s="38">
        <f>SUM('[1]Лист1'!Q25:S25)*SQRT(3)/3000</f>
        <v>6.65854774559861</v>
      </c>
      <c r="H32" s="38">
        <f>SUM('[1]Лист1'!T25:V25)*SQRT(3)/3000</f>
        <v>6.340784549741485</v>
      </c>
      <c r="I32" s="38">
        <f>SUM('[1]Лист1'!W25:Y25)*SQRT(3)/3000</f>
        <v>6.613889702276793</v>
      </c>
    </row>
    <row r="33" spans="1:9" ht="15">
      <c r="A33" s="51">
        <f>'Нагрузка ежечасно'!A27</f>
        <v>40163.458333333336</v>
      </c>
      <c r="B33" s="38">
        <f>SUM('[1]Лист1'!B26:D26)*SQRT(3)/3000</f>
        <v>6.615681220162087</v>
      </c>
      <c r="C33" s="38">
        <f>SUM('[1]Лист1'!E26:G26)*SQRT(3)/3000</f>
        <v>10.62035358294101</v>
      </c>
      <c r="D33" s="38">
        <f>SUM('[1]Лист1'!H26:J26)*SQRT(3)/3000</f>
        <v>37.427495611973896</v>
      </c>
      <c r="E33" s="38">
        <f>SUM('[1]Лист1'!K26:M26)*SQRT(3)/3000</f>
        <v>10.956820040768534</v>
      </c>
      <c r="F33" s="38">
        <f>SUM('[1]Лист1'!N26:P26)*SQRT(3)/3000</f>
        <v>38.44782884485437</v>
      </c>
      <c r="G33" s="38">
        <f>SUM('[1]Лист1'!Q26:S26)*SQRT(3)/3000</f>
        <v>6.655654066049432</v>
      </c>
      <c r="H33" s="38">
        <f>SUM('[1]Лист1'!T26:V26)*SQRT(3)/3000</f>
        <v>6.354298587492407</v>
      </c>
      <c r="I33" s="38">
        <f>SUM('[1]Лист1'!W26:Y26)*SQRT(3)/3000</f>
        <v>6.615064610074593</v>
      </c>
    </row>
    <row r="34" spans="1:9" ht="15" hidden="1">
      <c r="A34" s="51">
        <f>'Нагрузка ежечасно'!A28</f>
        <v>40163.479166666664</v>
      </c>
      <c r="B34" s="38">
        <f>SUM('[1]Лист1'!B27:D27)*SQRT(3)/3000</f>
        <v>6.614272485505266</v>
      </c>
      <c r="C34" s="38">
        <f>SUM('[1]Лист1'!E27:G27)*SQRT(3)/3000</f>
        <v>10.626400172310236</v>
      </c>
      <c r="D34" s="38">
        <f>SUM('[1]Лист1'!H27:J27)*SQRT(3)/3000</f>
        <v>37.460868766934134</v>
      </c>
      <c r="E34" s="38">
        <f>SUM('[1]Лист1'!K27:M27)*SQRT(3)/3000</f>
        <v>10.931190884968938</v>
      </c>
      <c r="F34" s="38">
        <f>SUM('[1]Лист1'!N27:P27)*SQRT(3)/3000</f>
        <v>38.325909211159335</v>
      </c>
      <c r="G34" s="38">
        <f>SUM('[1]Лист1'!Q27:S27)*SQRT(3)/3000</f>
        <v>6.6540854053680425</v>
      </c>
      <c r="H34" s="38">
        <f>SUM('[1]Лист1'!T27:V27)*SQRT(3)/3000</f>
        <v>6.378323864244195</v>
      </c>
      <c r="I34" s="38">
        <f>SUM('[1]Лист1'!W27:Y27)*SQRT(3)/3000</f>
        <v>6.606081039886003</v>
      </c>
    </row>
    <row r="35" spans="1:9" ht="15">
      <c r="A35" s="51">
        <f>'Нагрузка ежечасно'!A29</f>
        <v>40163.5</v>
      </c>
      <c r="B35" s="38">
        <f>SUM('[1]Лист1'!B28:D28)*SQRT(3)/3000</f>
        <v>6.6190546777849635</v>
      </c>
      <c r="C35" s="38">
        <f>SUM('[1]Лист1'!E28:G28)*SQRT(3)/3000</f>
        <v>10.601351253531172</v>
      </c>
      <c r="D35" s="38">
        <f>SUM('[1]Лист1'!H28:J28)*SQRT(3)/3000</f>
        <v>37.40453150501688</v>
      </c>
      <c r="E35" s="38">
        <f>SUM('[1]Лист1'!K28:M28)*SQRT(3)/3000</f>
        <v>10.930167242941668</v>
      </c>
      <c r="F35" s="38">
        <f>SUM('[1]Лист1'!N28:P28)*SQRT(3)/3000</f>
        <v>38.36083832509504</v>
      </c>
      <c r="G35" s="38">
        <f>SUM('[1]Лист1'!Q28:S28)*SQRT(3)/3000</f>
        <v>6.655484902420557</v>
      </c>
      <c r="H35" s="38">
        <f>SUM('[1]Лист1'!T28:V28)*SQRT(3)/3000</f>
        <v>6.354892103569133</v>
      </c>
      <c r="I35" s="38">
        <f>SUM('[1]Лист1'!W28:Y28)*SQRT(3)/3000</f>
        <v>6.607076391750086</v>
      </c>
    </row>
    <row r="36" spans="1:9" ht="15" hidden="1">
      <c r="A36" s="51">
        <f>'Нагрузка ежечасно'!A30</f>
        <v>40163.520833333336</v>
      </c>
      <c r="B36" s="38">
        <f>SUM('[1]Лист1'!B29:D29)*SQRT(3)/3000</f>
        <v>6.591624189145494</v>
      </c>
      <c r="C36" s="38">
        <f>SUM('[1]Лист1'!E29:G29)*SQRT(3)/3000</f>
        <v>10.608076806816964</v>
      </c>
      <c r="D36" s="38">
        <f>SUM('[1]Лист1'!H29:J29)*SQRT(3)/3000</f>
        <v>37.35734178076466</v>
      </c>
      <c r="E36" s="38">
        <f>SUM('[1]Лист1'!K29:M29)*SQRT(3)/3000</f>
        <v>10.954195406444798</v>
      </c>
      <c r="F36" s="38">
        <f>SUM('[1]Лист1'!N29:P29)*SQRT(3)/3000</f>
        <v>38.34357728409707</v>
      </c>
      <c r="G36" s="38">
        <f>SUM('[1]Лист1'!Q29:S29)*SQRT(3)/3000</f>
        <v>6.653829061848524</v>
      </c>
      <c r="H36" s="38">
        <f>SUM('[1]Лист1'!T29:V29)*SQRT(3)/3000</f>
        <v>6.35418889094126</v>
      </c>
      <c r="I36" s="38">
        <f>SUM('[1]Лист1'!W29:Y29)*SQRT(3)/3000</f>
        <v>6.619941487798438</v>
      </c>
    </row>
    <row r="37" spans="1:9" ht="15">
      <c r="A37" s="51">
        <f>'Нагрузка ежечасно'!A31</f>
        <v>40163.541666666664</v>
      </c>
      <c r="B37" s="38">
        <f>SUM('[1]Лист1'!B30:D30)*SQRT(3)/3000</f>
        <v>6.566710370329424</v>
      </c>
      <c r="C37" s="38">
        <f>SUM('[1]Лист1'!E30:G30)*SQRT(3)/3000</f>
        <v>10.622385855888561</v>
      </c>
      <c r="D37" s="38">
        <f>SUM('[1]Лист1'!H30:J30)*SQRT(3)/3000</f>
        <v>37.41448733305878</v>
      </c>
      <c r="E37" s="38">
        <f>SUM('[1]Лист1'!K30:M30)*SQRT(3)/3000</f>
        <v>10.96835723119775</v>
      </c>
      <c r="F37" s="38">
        <f>SUM('[1]Лист1'!N30:P30)*SQRT(3)/3000</f>
        <v>38.35542566632139</v>
      </c>
      <c r="G37" s="38">
        <f>SUM('[1]Лист1'!Q30:S30)*SQRT(3)/3000</f>
        <v>6.652483258371043</v>
      </c>
      <c r="H37" s="38">
        <f>SUM('[1]Лист1'!T30:V30)*SQRT(3)/3000</f>
        <v>6.350190740327122</v>
      </c>
      <c r="I37" s="38">
        <f>SUM('[1]Лист1'!W30:Y30)*SQRT(3)/3000</f>
        <v>6.629852859869616</v>
      </c>
    </row>
    <row r="38" spans="1:9" ht="15" hidden="1">
      <c r="A38" s="51">
        <f>'Нагрузка ежечасно'!A32</f>
        <v>40163.5625</v>
      </c>
      <c r="B38" s="38">
        <f>SUM('[1]Лист1'!B31:D31)*SQRT(3)/3000</f>
        <v>6.57115077124976</v>
      </c>
      <c r="C38" s="38">
        <f>SUM('[1]Лист1'!E31:G31)*SQRT(3)/3000</f>
        <v>10.6165367203114</v>
      </c>
      <c r="D38" s="38">
        <f>SUM('[1]Лист1'!H31:J31)*SQRT(3)/3000</f>
        <v>37.46796382439221</v>
      </c>
      <c r="E38" s="38">
        <f>SUM('[1]Лист1'!K31:M31)*SQRT(3)/3000</f>
        <v>10.937772100687432</v>
      </c>
      <c r="F38" s="38">
        <f>SUM('[1]Лист1'!N31:P31)*SQRT(3)/3000</f>
        <v>38.34586705526468</v>
      </c>
      <c r="G38" s="38">
        <f>SUM('[1]Лист1'!Q31:S31)*SQRT(3)/3000</f>
        <v>6.655561112656092</v>
      </c>
      <c r="H38" s="38">
        <f>SUM('[1]Лист1'!T31:V31)*SQRT(3)/3000</f>
        <v>6.373456801474926</v>
      </c>
      <c r="I38" s="38">
        <f>SUM('[1]Лист1'!W31:Y31)*SQRT(3)/3000</f>
        <v>6.604744474012829</v>
      </c>
    </row>
    <row r="39" spans="1:9" ht="15">
      <c r="A39" s="51">
        <f>'Нагрузка ежечасно'!A33</f>
        <v>40163.583333333336</v>
      </c>
      <c r="B39" s="38">
        <f>SUM('[1]Лист1'!B32:D32)*SQRT(3)/3000</f>
        <v>6.603850735796123</v>
      </c>
      <c r="C39" s="38">
        <f>SUM('[1]Лист1'!E32:G32)*SQRT(3)/3000</f>
        <v>10.622412991351212</v>
      </c>
      <c r="D39" s="38">
        <f>SUM('[1]Лист1'!H32:J32)*SQRT(3)/3000</f>
        <v>37.51725163952265</v>
      </c>
      <c r="E39" s="38">
        <f>SUM('[1]Лист1'!K32:M32)*SQRT(3)/3000</f>
        <v>10.882769672592541</v>
      </c>
      <c r="F39" s="38">
        <f>SUM('[1]Лист1'!N32:P32)*SQRT(3)/3000</f>
        <v>38.30233426761752</v>
      </c>
      <c r="G39" s="38">
        <f>SUM('[1]Лист1'!Q32:S32)*SQRT(3)/3000</f>
        <v>6.660862342827792</v>
      </c>
      <c r="H39" s="38">
        <f>SUM('[1]Лист1'!T32:V32)*SQRT(3)/3000</f>
        <v>6.385081749145059</v>
      </c>
      <c r="I39" s="38">
        <f>SUM('[1]Лист1'!W32:Y32)*SQRT(3)/3000</f>
        <v>6.571831467217135</v>
      </c>
    </row>
    <row r="40" spans="1:9" ht="15" hidden="1">
      <c r="A40" s="51">
        <f>'Нагрузка ежечасно'!A34</f>
        <v>40163.604166666664</v>
      </c>
      <c r="B40" s="38">
        <f>SUM('[1]Лист1'!B33:D33)*SQRT(3)/3000</f>
        <v>6.641180472151117</v>
      </c>
      <c r="C40" s="38">
        <f>SUM('[1]Лист1'!E33:G33)*SQRT(3)/3000</f>
        <v>10.632095155365521</v>
      </c>
      <c r="D40" s="38">
        <f>SUM('[1]Лист1'!H33:J33)*SQRT(3)/3000</f>
        <v>37.45969385913634</v>
      </c>
      <c r="E40" s="38">
        <f>SUM('[1]Лист1'!K33:M33)*SQRT(3)/3000</f>
        <v>10.860000710026512</v>
      </c>
      <c r="F40" s="38">
        <f>SUM('[1]Лист1'!N33:P33)*SQRT(3)/3000</f>
        <v>38.24649525898256</v>
      </c>
      <c r="G40" s="38">
        <f>SUM('[1]Лист1'!Q33:S33)*SQRT(3)/3000</f>
        <v>6.666691271145528</v>
      </c>
      <c r="H40" s="38">
        <f>SUM('[1]Лист1'!T33:V33)*SQRT(3)/3000</f>
        <v>6.388269299981256</v>
      </c>
      <c r="I40" s="38">
        <f>SUM('[1]Лист1'!W33:Y33)*SQRT(3)/3000</f>
        <v>6.554005200305637</v>
      </c>
    </row>
    <row r="41" spans="1:9" ht="15">
      <c r="A41" s="51">
        <f>'Нагрузка ежечасно'!A35</f>
        <v>40163.625</v>
      </c>
      <c r="B41" s="38">
        <f>SUM('[1]Лист1'!B34:D34)*SQRT(3)/3000</f>
        <v>6.649476418169103</v>
      </c>
      <c r="C41" s="38">
        <f>SUM('[1]Лист1'!E34:G34)*SQRT(3)/3000</f>
        <v>10.661051580766458</v>
      </c>
      <c r="D41" s="38">
        <f>SUM('[1]Лист1'!H34:J34)*SQRT(3)/3000</f>
        <v>37.50761162207799</v>
      </c>
      <c r="E41" s="38">
        <f>SUM('[1]Лист1'!K34:M34)*SQRT(3)/3000</f>
        <v>10.89528893582965</v>
      </c>
      <c r="F41" s="38">
        <f>SUM('[1]Лист1'!N34:P34)*SQRT(3)/3000</f>
        <v>38.27671954557464</v>
      </c>
      <c r="G41" s="38">
        <f>SUM('[1]Лист1'!Q34:S34)*SQRT(3)/3000</f>
        <v>6.6658558453060115</v>
      </c>
      <c r="H41" s="38">
        <f>SUM('[1]Лист1'!T34:V34)*SQRT(3)/3000</f>
        <v>6.393460256251539</v>
      </c>
      <c r="I41" s="38">
        <f>SUM('[1]Лист1'!W34:Y34)*SQRT(3)/3000</f>
        <v>6.57765000323003</v>
      </c>
    </row>
    <row r="42" spans="1:9" ht="15" hidden="1">
      <c r="A42" s="51">
        <f>'Нагрузка ежечасно'!A36</f>
        <v>40163.645833333336</v>
      </c>
      <c r="B42" s="38">
        <f>SUM('[1]Лист1'!B35:D35)*SQRT(3)/3000</f>
        <v>6.650544516167104</v>
      </c>
      <c r="C42" s="38">
        <f>SUM('[1]Лист1'!E35:G35)*SQRT(3)/3000</f>
        <v>10.673594515364602</v>
      </c>
      <c r="D42" s="38">
        <f>SUM('[1]Лист1'!H35:J35)*SQRT(3)/3000</f>
        <v>37.59213627883762</v>
      </c>
      <c r="E42" s="38">
        <f>SUM('[1]Лист1'!K35:M35)*SQRT(3)/3000</f>
        <v>10.914761805708876</v>
      </c>
      <c r="F42" s="38">
        <f>SUM('[1]Лист1'!N35:P35)*SQRT(3)/3000</f>
        <v>38.24244110539232</v>
      </c>
      <c r="G42" s="38">
        <f>SUM('[1]Лист1'!Q35:S35)*SQRT(3)/3000</f>
        <v>6.664096081685522</v>
      </c>
      <c r="H42" s="38">
        <f>SUM('[1]Лист1'!T35:V35)*SQRT(3)/3000</f>
        <v>6.400537415851265</v>
      </c>
      <c r="I42" s="38">
        <f>SUM('[1]Лист1'!W35:Y35)*SQRT(3)/3000</f>
        <v>6.587257689059614</v>
      </c>
    </row>
    <row r="43" spans="1:9" ht="15">
      <c r="A43" s="51">
        <f>'Нагрузка ежечасно'!A37</f>
        <v>40163.666666666664</v>
      </c>
      <c r="B43" s="38">
        <f>SUM('[1]Лист1'!B36:D36)*SQRT(3)/3000</f>
        <v>6.658226161498671</v>
      </c>
      <c r="C43" s="38">
        <f>SUM('[1]Лист1'!E36:G36)*SQRT(3)/3000</f>
        <v>10.682610417168267</v>
      </c>
      <c r="D43" s="38">
        <f>SUM('[1]Лист1'!H36:J36)*SQRT(3)/3000</f>
        <v>37.64058866812856</v>
      </c>
      <c r="E43" s="38">
        <f>SUM('[1]Лист1'!K36:M36)*SQRT(3)/3000</f>
        <v>10.90707265482381</v>
      </c>
      <c r="F43" s="38">
        <f>SUM('[1]Лист1'!N36:P36)*SQRT(3)/3000</f>
        <v>38.347257892063155</v>
      </c>
      <c r="G43" s="38">
        <f>SUM('[1]Лист1'!Q36:S36)*SQRT(3)/3000</f>
        <v>6.673822701670559</v>
      </c>
      <c r="H43" s="38">
        <f>SUM('[1]Лист1'!T36:V36)*SQRT(3)/3000</f>
        <v>6.408586255954038</v>
      </c>
      <c r="I43" s="38">
        <f>SUM('[1]Лист1'!W36:Y36)*SQRT(3)/3000</f>
        <v>6.592786972587642</v>
      </c>
    </row>
    <row r="44" spans="1:9" ht="15" hidden="1">
      <c r="A44" s="51">
        <f>'Нагрузка ежечасно'!A38</f>
        <v>40163.6875</v>
      </c>
      <c r="B44" s="38">
        <f>SUM('[1]Лист1'!B37:D37)*SQRT(3)/3000</f>
        <v>6.663751980925086</v>
      </c>
      <c r="C44" s="38">
        <f>SUM('[1]Лист1'!E37:G37)*SQRT(3)/3000</f>
        <v>10.686672653662285</v>
      </c>
      <c r="D44" s="38">
        <f>SUM('[1]Лист1'!H37:J37)*SQRT(3)/3000</f>
        <v>37.648783577849436</v>
      </c>
      <c r="E44" s="38">
        <f>SUM('[1]Лист1'!K37:M37)*SQRT(3)/3000</f>
        <v>10.913176979219951</v>
      </c>
      <c r="F44" s="38">
        <f>SUM('[1]Лист1'!N37:P37)*SQRT(3)/3000</f>
        <v>38.48443169722045</v>
      </c>
      <c r="G44" s="38">
        <f>SUM('[1]Лист1'!Q37:S37)*SQRT(3)/3000</f>
        <v>6.675235477779267</v>
      </c>
      <c r="H44" s="38">
        <f>SUM('[1]Лист1'!T37:V37)*SQRT(3)/3000</f>
        <v>6.417582527848551</v>
      </c>
      <c r="I44" s="38">
        <f>SUM('[1]Лист1'!W37:Y37)*SQRT(3)/3000</f>
        <v>6.60511340083484</v>
      </c>
    </row>
    <row r="45" spans="1:9" ht="15">
      <c r="A45" s="51">
        <f>'Нагрузка ежечасно'!A39</f>
        <v>40163.708333333336</v>
      </c>
      <c r="B45" s="38">
        <f>SUM('[1]Лист1'!B38:D38)*SQRT(3)/3000</f>
        <v>6.669944062562144</v>
      </c>
      <c r="C45" s="38">
        <f>SUM('[1]Лист1'!E38:G38)*SQRT(3)/3000</f>
        <v>10.689210685445644</v>
      </c>
      <c r="D45" s="38">
        <f>SUM('[1]Лист1'!H38:J38)*SQRT(3)/3000</f>
        <v>37.673978566246596</v>
      </c>
      <c r="E45" s="38">
        <f>SUM('[1]Лист1'!K38:M38)*SQRT(3)/3000</f>
        <v>10.957182039387316</v>
      </c>
      <c r="F45" s="38">
        <f>SUM('[1]Лист1'!N38:P38)*SQRT(3)/3000</f>
        <v>38.374029046695206</v>
      </c>
      <c r="G45" s="38">
        <f>SUM('[1]Лист1'!Q38:S38)*SQRT(3)/3000</f>
        <v>6.681384258146136</v>
      </c>
      <c r="H45" s="38">
        <f>SUM('[1]Лист1'!T38:V38)*SQRT(3)/3000</f>
        <v>6.430116802192658</v>
      </c>
      <c r="I45" s="38">
        <f>SUM('[1]Лист1'!W38:Y38)*SQRT(3)/3000</f>
        <v>6.598791992737484</v>
      </c>
    </row>
    <row r="46" spans="1:9" ht="15" hidden="1">
      <c r="A46" s="51">
        <f>'Нагрузка ежечасно'!A40</f>
        <v>40163.729166666664</v>
      </c>
      <c r="B46" s="38">
        <f>SUM('[1]Лист1'!B39:D39)*SQRT(3)/3000</f>
        <v>6.677805841177698</v>
      </c>
      <c r="C46" s="38">
        <f>SUM('[1]Лист1'!E39:G39)*SQRT(3)/3000</f>
        <v>10.725823352766305</v>
      </c>
      <c r="D46" s="38">
        <f>SUM('[1]Лист1'!H39:J39)*SQRT(3)/3000</f>
        <v>37.77555064440459</v>
      </c>
      <c r="E46" s="38">
        <f>SUM('[1]Лист1'!K39:M39)*SQRT(3)/3000</f>
        <v>10.96277945024711</v>
      </c>
      <c r="F46" s="38">
        <f>SUM('[1]Лист1'!N39:P39)*SQRT(3)/3000</f>
        <v>38.316011695494616</v>
      </c>
      <c r="G46" s="38">
        <f>SUM('[1]Лист1'!Q39:S39)*SQRT(3)/3000</f>
        <v>6.688423889978366</v>
      </c>
      <c r="H46" s="38">
        <f>SUM('[1]Лист1'!T39:V39)*SQRT(3)/3000</f>
        <v>6.455943989134586</v>
      </c>
      <c r="I46" s="38">
        <f>SUM('[1]Лист1'!W39:Y39)*SQRT(3)/3000</f>
        <v>6.511290517989911</v>
      </c>
    </row>
    <row r="47" spans="1:9" ht="15">
      <c r="A47" s="51">
        <f>'Нагрузка ежечасно'!A41</f>
        <v>40163.75</v>
      </c>
      <c r="B47" s="38">
        <f>SUM('[1]Лист1'!B40:D40)*SQRT(3)/3000</f>
        <v>6.675196217960961</v>
      </c>
      <c r="C47" s="38">
        <f>SUM('[1]Лист1'!E40:G40)*SQRT(3)/3000</f>
        <v>10.729473361168122</v>
      </c>
      <c r="D47" s="38">
        <f>SUM('[1]Лист1'!H40:J40)*SQRT(3)/3000</f>
        <v>37.74789267975906</v>
      </c>
      <c r="E47" s="38">
        <f>SUM('[1]Лист1'!K40:M40)*SQRT(3)/3000</f>
        <v>10.929889537462184</v>
      </c>
      <c r="F47" s="38">
        <f>SUM('[1]Лист1'!N40:P40)*SQRT(3)/3000</f>
        <v>38.43312431084838</v>
      </c>
      <c r="G47" s="38">
        <f>SUM('[1]Лист1'!Q40:S40)*SQRT(3)/3000</f>
        <v>6.685425132680194</v>
      </c>
      <c r="H47" s="38">
        <f>SUM('[1]Лист1'!T40:V40)*SQRT(3)/3000</f>
        <v>6.456436468914204</v>
      </c>
      <c r="I47" s="38">
        <f>SUM('[1]Лист1'!W40:Y40)*SQRT(3)/3000</f>
        <v>6.567017520672632</v>
      </c>
    </row>
    <row r="48" spans="1:9" ht="15" hidden="1">
      <c r="A48" s="51">
        <f>'Нагрузка ежечасно'!A42</f>
        <v>40163.770833333336</v>
      </c>
      <c r="B48" s="38">
        <f>SUM('[1]Лист1'!B41:D41)*SQRT(3)/3000</f>
        <v>6.661041321411239</v>
      </c>
      <c r="C48" s="38">
        <f>SUM('[1]Лист1'!E41:G41)*SQRT(3)/3000</f>
        <v>10.728400067017697</v>
      </c>
      <c r="D48" s="38">
        <f>SUM('[1]Лист1'!H41:J41)*SQRT(3)/3000</f>
        <v>37.747402509380514</v>
      </c>
      <c r="E48" s="38">
        <f>SUM('[1]Лист1'!K41:M41)*SQRT(3)/3000</f>
        <v>10.935244461208919</v>
      </c>
      <c r="F48" s="38">
        <f>SUM('[1]Лист1'!N41:P41)*SQRT(3)/3000</f>
        <v>38.31016255991745</v>
      </c>
      <c r="G48" s="38">
        <f>SUM('[1]Лист1'!Q41:S41)*SQRT(3)/3000</f>
        <v>6.670071079621366</v>
      </c>
      <c r="H48" s="38">
        <f>SUM('[1]Лист1'!T41:V41)*SQRT(3)/3000</f>
        <v>6.442539647934812</v>
      </c>
      <c r="I48" s="38">
        <f>SUM('[1]Лист1'!W41:Y41)*SQRT(3)/3000</f>
        <v>6.61333602336864</v>
      </c>
    </row>
    <row r="49" spans="1:9" ht="15">
      <c r="A49" s="51">
        <f>'Нагрузка ежечасно'!A43</f>
        <v>40163.791666666664</v>
      </c>
      <c r="B49" s="38">
        <f>SUM('[1]Лист1'!B42:D42)*SQRT(3)/3000</f>
        <v>6.65831218668878</v>
      </c>
      <c r="C49" s="38">
        <f>SUM('[1]Лист1'!E42:G42)*SQRT(3)/3000</f>
        <v>10.719175164416583</v>
      </c>
      <c r="D49" s="38">
        <f>SUM('[1]Лист1'!H42:J42)*SQRT(3)/3000</f>
        <v>37.74748968927118</v>
      </c>
      <c r="E49" s="38">
        <f>SUM('[1]Лист1'!K42:M42)*SQRT(3)/3000</f>
        <v>10.931142387546327</v>
      </c>
      <c r="F49" s="38">
        <f>SUM('[1]Лист1'!N42:P42)*SQRT(3)/3000</f>
        <v>38.39056320370427</v>
      </c>
      <c r="G49" s="38">
        <f>SUM('[1]Лист1'!Q42:S42)*SQRT(3)/3000</f>
        <v>6.677830089889005</v>
      </c>
      <c r="H49" s="38">
        <f>SUM('[1]Лист1'!T42:V42)*SQRT(3)/3000</f>
        <v>6.432499526753603</v>
      </c>
      <c r="I49" s="38">
        <f>SUM('[1]Лист1'!W42:Y42)*SQRT(3)/3000</f>
        <v>6.606643379048193</v>
      </c>
    </row>
    <row r="50" spans="1:9" ht="15" hidden="1">
      <c r="A50" s="51">
        <f>'Нагрузка ежечасно'!A44</f>
        <v>40163.8125</v>
      </c>
      <c r="B50" s="38">
        <f>SUM('[1]Лист1'!B43:D43)*SQRT(3)/3000</f>
        <v>6.648737987174809</v>
      </c>
      <c r="C50" s="38">
        <f>SUM('[1]Лист1'!E43:G43)*SQRT(3)/3000</f>
        <v>10.698217926995271</v>
      </c>
      <c r="D50" s="38">
        <f>SUM('[1]Лист1'!H43:J43)*SQRT(3)/3000</f>
        <v>37.7074723874131</v>
      </c>
      <c r="E50" s="38">
        <f>SUM('[1]Лист1'!K43:M43)*SQRT(3)/3000</f>
        <v>10.891688002200716</v>
      </c>
      <c r="F50" s="38">
        <f>SUM('[1]Лист1'!N43:P43)*SQRT(3)/3000</f>
        <v>38.289310400245135</v>
      </c>
      <c r="G50" s="38">
        <f>SUM('[1]Лист1'!Q43:S43)*SQRT(3)/3000</f>
        <v>6.651982118337385</v>
      </c>
      <c r="H50" s="38">
        <f>SUM('[1]Лист1'!T43:V43)*SQRT(3)/3000</f>
        <v>6.417707812856964</v>
      </c>
      <c r="I50" s="38">
        <f>SUM('[1]Лист1'!W43:Y43)*SQRT(3)/3000</f>
        <v>6.578288552627752</v>
      </c>
    </row>
    <row r="51" spans="1:9" ht="15">
      <c r="A51" s="51">
        <f>'Нагрузка ежечасно'!A45</f>
        <v>40163.833333333336</v>
      </c>
      <c r="B51" s="38">
        <f>SUM('[1]Лист1'!B44:D44)*SQRT(3)/3000</f>
        <v>6.649074582381746</v>
      </c>
      <c r="C51" s="38">
        <f>SUM('[1]Лист1'!E44:G44)*SQRT(3)/3000</f>
        <v>10.701897380260815</v>
      </c>
      <c r="D51" s="38">
        <f>SUM('[1]Лист1'!H44:J44)*SQRT(3)/3000</f>
        <v>37.73750845781743</v>
      </c>
      <c r="E51" s="38">
        <f>SUM('[1]Лист1'!K44:M44)*SQRT(3)/3000</f>
        <v>10.876220211138852</v>
      </c>
      <c r="F51" s="38">
        <f>SUM('[1]Лист1'!N44:P44)*SQRT(3)/3000</f>
        <v>38.20859105910972</v>
      </c>
      <c r="G51" s="38">
        <f>SUM('[1]Лист1'!Q44:S44)*SQRT(3)/3000</f>
        <v>6.625042954776998</v>
      </c>
      <c r="H51" s="38">
        <f>SUM('[1]Лист1'!T44:V44)*SQRT(3)/3000</f>
        <v>6.443049448222506</v>
      </c>
      <c r="I51" s="38">
        <f>SUM('[1]Лист1'!W44:Y44)*SQRT(3)/3000</f>
        <v>6.569441814452959</v>
      </c>
    </row>
    <row r="52" spans="1:9" ht="15" hidden="1">
      <c r="A52" s="51">
        <f>'Нагрузка ежечасно'!A46</f>
        <v>40163.854166666664</v>
      </c>
      <c r="B52" s="38">
        <f>SUM('[1]Лист1'!B45:D45)*SQRT(3)/3000</f>
        <v>6.665617976995106</v>
      </c>
      <c r="C52" s="38">
        <f>SUM('[1]Лист1'!E45:G45)*SQRT(3)/3000</f>
        <v>10.753382013165531</v>
      </c>
      <c r="D52" s="38">
        <f>SUM('[1]Лист1'!H45:J45)*SQRT(3)/3000</f>
        <v>37.85775608513289</v>
      </c>
      <c r="E52" s="38">
        <f>SUM('[1]Лист1'!K45:M45)*SQRT(3)/3000</f>
        <v>10.8978402466692</v>
      </c>
      <c r="F52" s="38">
        <f>SUM('[1]Лист1'!N45:P45)*SQRT(3)/3000</f>
        <v>38.200712537336365</v>
      </c>
      <c r="G52" s="38">
        <f>SUM('[1]Лист1'!Q45:S45)*SQRT(3)/3000</f>
        <v>6.665970160659311</v>
      </c>
      <c r="H52" s="38">
        <f>SUM('[1]Лист1'!T45:V45)*SQRT(3)/3000</f>
        <v>6.464955272136098</v>
      </c>
      <c r="I52" s="38">
        <f>SUM('[1]Лист1'!W45:Y45)*SQRT(3)/3000</f>
        <v>6.58391887245289</v>
      </c>
    </row>
    <row r="53" spans="1:9" ht="15">
      <c r="A53" s="51">
        <f>'Нагрузка ежечасно'!A47</f>
        <v>40163.875</v>
      </c>
      <c r="B53" s="38">
        <f>SUM('[1]Лист1'!B46:D46)*SQRT(3)/3000</f>
        <v>6.6708406875301955</v>
      </c>
      <c r="C53" s="38">
        <f>SUM('[1]Лист1'!E46:G46)*SQRT(3)/3000</f>
        <v>10.781323456793233</v>
      </c>
      <c r="D53" s="38">
        <f>SUM('[1]Лист1'!H46:J46)*SQRT(3)/3000</f>
        <v>37.95003455600774</v>
      </c>
      <c r="E53" s="38">
        <f>SUM('[1]Лист1'!K46:M46)*SQRT(3)/3000</f>
        <v>10.898033081659108</v>
      </c>
      <c r="F53" s="38">
        <f>SUM('[1]Лист1'!N46:P46)*SQRT(3)/3000</f>
        <v>38.28196765952158</v>
      </c>
      <c r="G53" s="38">
        <f>SUM('[1]Лист1'!Q46:S46)*SQRT(3)/3000</f>
        <v>6.669544536175865</v>
      </c>
      <c r="H53" s="38">
        <f>SUM('[1]Лист1'!T46:V46)*SQRT(3)/3000</f>
        <v>6.482662604892144</v>
      </c>
      <c r="I53" s="38">
        <f>SUM('[1]Лист1'!W46:Y46)*SQRT(3)/3000</f>
        <v>6.582325385709926</v>
      </c>
    </row>
    <row r="54" spans="1:9" ht="15" hidden="1">
      <c r="A54" s="51">
        <f>'Нагрузка ежечасно'!A48</f>
        <v>40163.895833333336</v>
      </c>
      <c r="B54" s="38">
        <f>SUM('[1]Лист1'!B47:D47)*SQRT(3)/3000</f>
        <v>6.675958320316292</v>
      </c>
      <c r="C54" s="38">
        <f>SUM('[1]Лист1'!E47:G47)*SQRT(3)/3000</f>
        <v>10.784290459826597</v>
      </c>
      <c r="D54" s="38">
        <f>SUM('[1]Лист1'!H47:J47)*SQRT(3)/3000</f>
        <v>37.96934692251212</v>
      </c>
      <c r="E54" s="38">
        <f>SUM('[1]Лист1'!K47:M47)*SQRT(3)/3000</f>
        <v>10.925745894580212</v>
      </c>
      <c r="F54" s="38">
        <f>SUM('[1]Лист1'!N47:P47)*SQRT(3)/3000</f>
        <v>38.41164803553507</v>
      </c>
      <c r="G54" s="38">
        <f>SUM('[1]Лист1'!Q47:S47)*SQRT(3)/3000</f>
        <v>6.689962528445757</v>
      </c>
      <c r="H54" s="38">
        <f>SUM('[1]Лист1'!T47:V47)*SQRT(3)/3000</f>
        <v>6.498222194646804</v>
      </c>
      <c r="I54" s="38">
        <f>SUM('[1]Лист1'!W47:Y47)*SQRT(3)/3000</f>
        <v>6.607119115670005</v>
      </c>
    </row>
    <row r="55" spans="1:9" ht="15">
      <c r="A55" s="51">
        <f>'Нагрузка ежечасно'!A49</f>
        <v>40163.916666666664</v>
      </c>
      <c r="B55" s="38">
        <f>SUM('[1]Лист1'!B48:D48)*SQRT(3)/3000</f>
        <v>6.6903984278989945</v>
      </c>
      <c r="C55" s="38">
        <f>SUM('[1]Лист1'!E48:G48)*SQRT(3)/3000</f>
        <v>10.776474291882307</v>
      </c>
      <c r="D55" s="38">
        <f>SUM('[1]Лист1'!H48:J48)*SQRT(3)/3000</f>
        <v>37.956286682072786</v>
      </c>
      <c r="E55" s="38">
        <f>SUM('[1]Лист1'!K48:M48)*SQRT(3)/3000</f>
        <v>10.945763205763283</v>
      </c>
      <c r="F55" s="38">
        <f>SUM('[1]Лист1'!N48:P48)*SQRT(3)/3000</f>
        <v>38.40106809185217</v>
      </c>
      <c r="G55" s="38">
        <f>SUM('[1]Лист1'!Q48:S48)*SQRT(3)/3000</f>
        <v>6.694887903592212</v>
      </c>
      <c r="H55" s="38">
        <f>SUM('[1]Лист1'!T48:V48)*SQRT(3)/3000</f>
        <v>6.5041896870291485</v>
      </c>
      <c r="I55" s="38">
        <f>SUM('[1]Лист1'!W48:Y48)*SQRT(3)/3000</f>
        <v>6.6204368543294025</v>
      </c>
    </row>
    <row r="56" spans="1:9" ht="15" hidden="1">
      <c r="A56" s="51">
        <f>'Нагрузка ежечасно'!A50</f>
        <v>40163.9375</v>
      </c>
      <c r="B56" s="38">
        <f>SUM('[1]Лист1'!B49:D49)*SQRT(3)/3000</f>
        <v>6.686769781457138</v>
      </c>
      <c r="C56" s="38">
        <f>SUM('[1]Лист1'!E49:G49)*SQRT(3)/3000</f>
        <v>10.763813577829252</v>
      </c>
      <c r="D56" s="38">
        <f>SUM('[1]Лист1'!H49:J49)*SQRT(3)/3000</f>
        <v>37.920305635946626</v>
      </c>
      <c r="E56" s="38">
        <f>SUM('[1]Лист1'!K49:M49)*SQRT(3)/3000</f>
        <v>10.9603361039079</v>
      </c>
      <c r="F56" s="38">
        <f>SUM('[1]Лист1'!N49:P49)*SQRT(3)/3000</f>
        <v>38.37256835051416</v>
      </c>
      <c r="G56" s="38">
        <f>SUM('[1]Лист1'!Q49:S49)*SQRT(3)/3000</f>
        <v>6.693264394635251</v>
      </c>
      <c r="H56" s="38">
        <f>SUM('[1]Лист1'!T49:V49)*SQRT(3)/3000</f>
        <v>6.470856946587754</v>
      </c>
      <c r="I56" s="38">
        <f>SUM('[1]Лист1'!W49:Y49)*SQRT(3)/3000</f>
        <v>6.6267126517554935</v>
      </c>
    </row>
    <row r="57" spans="1:9" ht="15">
      <c r="A57" s="51">
        <f>'Нагрузка ежечасно'!A51</f>
        <v>40163.958333333336</v>
      </c>
      <c r="B57" s="38">
        <f>SUM('[1]Лист1'!B50:D50)*SQRT(3)/3000</f>
        <v>6.683141135015282</v>
      </c>
      <c r="C57" s="38">
        <f>SUM('[1]Лист1'!E50:G50)*SQRT(3)/3000</f>
        <v>10.764028929479657</v>
      </c>
      <c r="D57" s="38">
        <f>SUM('[1]Лист1'!H50:J50)*SQRT(3)/3000</f>
        <v>37.88911371030338</v>
      </c>
      <c r="E57" s="38">
        <f>SUM('[1]Лист1'!K50:M50)*SQRT(3)/3000</f>
        <v>10.969829474384184</v>
      </c>
      <c r="F57" s="38">
        <f>SUM('[1]Лист1'!N50:P50)*SQRT(3)/3000</f>
        <v>38.51449952188959</v>
      </c>
      <c r="G57" s="38">
        <f>SUM('[1]Лист1'!Q50:S50)*SQRT(3)/3000</f>
        <v>6.691640885678289</v>
      </c>
      <c r="H57" s="38">
        <f>SUM('[1]Лист1'!T50:V50)*SQRT(3)/3000</f>
        <v>6.489376033822281</v>
      </c>
      <c r="I57" s="38">
        <f>SUM('[1]Лист1'!W50:Y50)*SQRT(3)/3000</f>
        <v>6.619751539559873</v>
      </c>
    </row>
    <row r="58" spans="1:9" ht="15" hidden="1">
      <c r="A58" s="51">
        <f>'Нагрузка ежечасно'!A52</f>
        <v>40163.979166666664</v>
      </c>
      <c r="B58" s="38">
        <f>SUM('[1]Лист1'!B51:D51)*SQRT(3)/3000</f>
        <v>6.6795113338728855</v>
      </c>
      <c r="C58" s="38">
        <f>SUM('[1]Лист1'!E51:G51)*SQRT(3)/3000</f>
        <v>10.773935105398412</v>
      </c>
      <c r="D58" s="38">
        <f>SUM('[1]Лист1'!H51:J51)*SQRT(3)/3000</f>
        <v>37.94211561971553</v>
      </c>
      <c r="E58" s="38">
        <f>SUM('[1]Лист1'!K51:M51)*SQRT(3)/3000</f>
        <v>10.970761317718654</v>
      </c>
      <c r="F58" s="38">
        <f>SUM('[1]Лист1'!N51:P51)*SQRT(3)/3000</f>
        <v>38.50518397529621</v>
      </c>
      <c r="G58" s="38">
        <f>SUM('[1]Лист1'!Q51:S51)*SQRT(3)/3000</f>
        <v>6.690017376721329</v>
      </c>
      <c r="H58" s="38">
        <f>SUM('[1]Лист1'!T51:V51)*SQRT(3)/3000</f>
        <v>6.491339602087794</v>
      </c>
      <c r="I58" s="38">
        <f>SUM('[1]Лист1'!W51:Y51)*SQRT(3)/3000</f>
        <v>6.59763960160018</v>
      </c>
    </row>
    <row r="59" spans="1:9" ht="15">
      <c r="A59" s="51">
        <f>'Нагрузка ежечасно'!A53</f>
        <v>0</v>
      </c>
      <c r="B59" s="38">
        <f>SUM('[1]Лист1'!B52:D52)*SQRT(3)/3000</f>
        <v>6.675883264781297</v>
      </c>
      <c r="C59" s="38">
        <f>SUM('[1]Лист1'!E52:G52)*SQRT(3)/3000</f>
        <v>10.775174099076093</v>
      </c>
      <c r="D59" s="38">
        <f>SUM('[1]Лист1'!H52:J52)*SQRT(3)/3000</f>
        <v>37.954338702264536</v>
      </c>
      <c r="E59" s="38">
        <f>SUM('[1]Лист1'!K52:M52)*SQRT(3)/3000</f>
        <v>10.966592848775107</v>
      </c>
      <c r="F59" s="38">
        <f>SUM('[1]Лист1'!N52:P52)*SQRT(3)/3000</f>
        <v>38.41856931056212</v>
      </c>
      <c r="G59" s="38">
        <f>SUM('[1]Лист1'!Q52:S52)*SQRT(3)/3000</f>
        <v>6.6883938677643675</v>
      </c>
      <c r="H59" s="38">
        <f>SUM('[1]Лист1'!T52:V52)*SQRT(3)/3000</f>
        <v>6.483069636831922</v>
      </c>
      <c r="I59" s="38">
        <f>SUM('[1]Лист1'!W52:Y52)*SQRT(3)/3000</f>
        <v>6.614764387934614</v>
      </c>
    </row>
  </sheetData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 topLeftCell="A1">
      <selection activeCell="E26" sqref="E26"/>
    </sheetView>
  </sheetViews>
  <sheetFormatPr defaultColWidth="9.140625" defaultRowHeight="15"/>
  <cols>
    <col min="1" max="1" width="11.140625" style="0" customWidth="1"/>
    <col min="2" max="3" width="10.7109375" style="0" bestFit="1" customWidth="1"/>
    <col min="5" max="5" width="10.8515625" style="0" customWidth="1"/>
    <col min="6" max="7" width="11.140625" style="0" customWidth="1"/>
  </cols>
  <sheetData>
    <row r="1" ht="15">
      <c r="K1" s="34" t="s">
        <v>21</v>
      </c>
    </row>
    <row r="2" ht="15">
      <c r="K2" s="26" t="s">
        <v>52</v>
      </c>
    </row>
    <row r="3" ht="15">
      <c r="K3" s="26" t="s">
        <v>51</v>
      </c>
    </row>
    <row r="4" ht="15">
      <c r="K4" s="26" t="s">
        <v>39</v>
      </c>
    </row>
    <row r="5" ht="15">
      <c r="K5" s="26" t="s">
        <v>40</v>
      </c>
    </row>
    <row r="6" ht="15">
      <c r="K6" s="26" t="s">
        <v>54</v>
      </c>
    </row>
    <row r="7" spans="1:14" ht="15">
      <c r="A7" s="73" t="s">
        <v>26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15"/>
      <c r="M7" s="15"/>
      <c r="N7" s="15"/>
    </row>
    <row r="8" spans="1:14" ht="15">
      <c r="A8" s="15" t="s">
        <v>41</v>
      </c>
      <c r="B8" s="15"/>
      <c r="C8" s="15"/>
      <c r="D8" s="15"/>
      <c r="E8" s="15"/>
      <c r="F8" s="15"/>
      <c r="G8" s="57">
        <f>'Нагрузка ежечасно'!M1</f>
        <v>41444</v>
      </c>
      <c r="H8" s="15"/>
      <c r="I8" s="15"/>
      <c r="J8" s="15"/>
      <c r="K8" s="15"/>
      <c r="L8" s="15"/>
      <c r="M8" s="15"/>
      <c r="N8" s="15"/>
    </row>
    <row r="9" spans="1:9" ht="15">
      <c r="A9" s="2"/>
      <c r="B9" s="74" t="s">
        <v>10</v>
      </c>
      <c r="C9" s="75"/>
      <c r="D9" s="74" t="s">
        <v>8</v>
      </c>
      <c r="E9" s="75"/>
      <c r="F9" s="74" t="s">
        <v>9</v>
      </c>
      <c r="G9" s="75"/>
      <c r="H9" s="76" t="s">
        <v>11</v>
      </c>
      <c r="I9" s="76"/>
    </row>
    <row r="10" spans="1:9" ht="15">
      <c r="A10" s="31" t="s">
        <v>55</v>
      </c>
      <c r="B10" s="7" t="s">
        <v>6</v>
      </c>
      <c r="C10" s="7" t="s">
        <v>7</v>
      </c>
      <c r="D10" s="7" t="s">
        <v>6</v>
      </c>
      <c r="E10" s="7" t="s">
        <v>7</v>
      </c>
      <c r="F10" s="7" t="s">
        <v>6</v>
      </c>
      <c r="G10" s="7" t="s">
        <v>7</v>
      </c>
      <c r="H10" s="7" t="s">
        <v>6</v>
      </c>
      <c r="I10" s="7" t="s">
        <v>7</v>
      </c>
    </row>
    <row r="11" spans="1:12" ht="15">
      <c r="A11" s="42">
        <f>'Нагрузка по 35-10-6 кВ'!A109</f>
        <v>40163.041666666664</v>
      </c>
      <c r="B11" s="8">
        <f>'Нагрузка по 35-10-6 кВ'!B109</f>
        <v>0.5028</v>
      </c>
      <c r="C11" s="8">
        <f>'Нагрузка по 35-10-6 кВ'!C109+$B$18+(B11^2+'Нагрузка по 35-10-6 кВ'!C109^2)*$C$18/G19^2</f>
        <v>0.8624123400143432</v>
      </c>
      <c r="D11" s="8">
        <f>'Нагрузка по 35-10-6 кВ'!D109</f>
        <v>10.2266</v>
      </c>
      <c r="E11" s="8">
        <f>'Нагрузка по 35-10-6 кВ'!E109+$B$19+(D11^2+'Нагрузка по 35-10-6 кВ'!E109^2)*$C$19/I19^2</f>
        <v>5.901444874319842</v>
      </c>
      <c r="F11" s="8">
        <f>'Нагрузка по 35-10-6 кВ'!F109</f>
        <v>10.7206</v>
      </c>
      <c r="G11" s="8">
        <f>'Нагрузка по 35-10-6 кВ'!G109+$B$20+(F11^2+'Нагрузка по 35-10-6 кВ'!G109^2)*$C$20/G26^2</f>
        <v>3.8323848758561807</v>
      </c>
      <c r="H11" s="8">
        <f>'Нагрузка по 35-10-6 кВ'!H109</f>
        <v>0.9324</v>
      </c>
      <c r="I11" s="8">
        <f>'Нагрузка по 35-10-6 кВ'!I109+$B$21+(H11^2+'Нагрузка по 35-10-6 кВ'!I109^2)*$C$21/J26^2</f>
        <v>0.9711461935127182</v>
      </c>
      <c r="L11" s="32"/>
    </row>
    <row r="12" spans="1:12" ht="15">
      <c r="A12" s="42">
        <f>'Нагрузка по 35-10-6 кВ'!A110</f>
        <v>40163.291666666664</v>
      </c>
      <c r="B12" s="8">
        <f>'Нагрузка по 35-10-6 кВ'!B110</f>
        <v>1.4334</v>
      </c>
      <c r="C12" s="8">
        <f>'Нагрузка по 35-10-6 кВ'!C110+$B$18+(B12^2+'Нагрузка по 35-10-6 кВ'!C110^2)*$C$18/G20^2</f>
        <v>1.1790702886549214</v>
      </c>
      <c r="D12" s="8">
        <f>'Нагрузка по 35-10-6 кВ'!D110</f>
        <v>10.7898</v>
      </c>
      <c r="E12" s="8">
        <f>'Нагрузка по 35-10-6 кВ'!E110+$B$19+(D12^2+'Нагрузка по 35-10-6 кВ'!E110^2)*$C$19/I20^2</f>
        <v>5.321399810179912</v>
      </c>
      <c r="F12" s="8">
        <f>'Нагрузка по 35-10-6 кВ'!F110</f>
        <v>6.4671</v>
      </c>
      <c r="G12" s="8">
        <f>'Нагрузка по 35-10-6 кВ'!G110+$B$20+(F12^2+'Нагрузка по 35-10-6 кВ'!G110^2)*$C$20/G27^2</f>
        <v>2.001719765526622</v>
      </c>
      <c r="H12" s="8">
        <f>'Нагрузка по 35-10-6 кВ'!H110</f>
        <v>1.7973</v>
      </c>
      <c r="I12" s="8">
        <f>'Нагрузка по 35-10-6 кВ'!I110+$B$21+(H12^2+'Нагрузка по 35-10-6 кВ'!I110^2)*$C$21/J27^2</f>
        <v>1.0178153144732742</v>
      </c>
      <c r="L12" s="32"/>
    </row>
    <row r="13" spans="1:12" ht="15">
      <c r="A13" s="42">
        <f>'Нагрузка по 35-10-6 кВ'!A111</f>
        <v>40163.416666666664</v>
      </c>
      <c r="B13" s="8">
        <f>'Нагрузка по 35-10-6 кВ'!B111</f>
        <v>1.1838</v>
      </c>
      <c r="C13" s="8">
        <f>'Нагрузка по 35-10-6 кВ'!C111+$B$18+(B13^2+'Нагрузка по 35-10-6 кВ'!C111^2)*$C$18/G21^2</f>
        <v>1.1953951868252959</v>
      </c>
      <c r="D13" s="8">
        <f>'Нагрузка по 35-10-6 кВ'!D111</f>
        <v>10.9408</v>
      </c>
      <c r="E13" s="8">
        <f>'Нагрузка по 35-10-6 кВ'!E111+$B$19+(D13^2+'Нагрузка по 35-10-6 кВ'!E111^2)*$C$19/I21^2</f>
        <v>6.01728180102596</v>
      </c>
      <c r="F13" s="8">
        <f>'Нагрузка по 35-10-6 кВ'!F111</f>
        <v>6.815100000000001</v>
      </c>
      <c r="G13" s="8">
        <f>'Нагрузка по 35-10-6 кВ'!G111+$B$20+(F13^2+'Нагрузка по 35-10-6 кВ'!G111^2)*$C$20/G28^2</f>
        <v>3.0401607963110506</v>
      </c>
      <c r="H13" s="8">
        <f>'Нагрузка по 35-10-6 кВ'!H111</f>
        <v>1.6794</v>
      </c>
      <c r="I13" s="8">
        <f>'Нагрузка по 35-10-6 кВ'!I111+$B$21+(H13^2+'Нагрузка по 35-10-6 кВ'!I111^2)*$C$21/J28^2</f>
        <v>1.0416500913687867</v>
      </c>
      <c r="L13" s="32"/>
    </row>
    <row r="14" spans="1:12" ht="15">
      <c r="A14" s="42">
        <f>'Нагрузка по 35-10-6 кВ'!A112</f>
        <v>40163.75</v>
      </c>
      <c r="B14" s="8">
        <f>'Нагрузка по 35-10-6 кВ'!B112</f>
        <v>1.1525999999999998</v>
      </c>
      <c r="C14" s="8">
        <f>'Нагрузка по 35-10-6 кВ'!C112+$B$18+(B14^2+'Нагрузка по 35-10-6 кВ'!C112^2)*$C$18/G22^2</f>
        <v>0.8866392295791057</v>
      </c>
      <c r="D14" s="8">
        <f>'Нагрузка по 35-10-6 кВ'!D112</f>
        <v>10.478</v>
      </c>
      <c r="E14" s="8">
        <f>'Нагрузка по 35-10-6 кВ'!E112+$B$19+(D14^2+'Нагрузка по 35-10-6 кВ'!E112^2)*$C$19/I22^2</f>
        <v>4.789120250993431</v>
      </c>
      <c r="F14" s="8">
        <f>'Нагрузка по 35-10-6 кВ'!F112</f>
        <v>11.4571</v>
      </c>
      <c r="G14" s="8">
        <f>'Нагрузка по 35-10-6 кВ'!G112+$B$20+(F14^2+'Нагрузка по 35-10-6 кВ'!G112^2)*$C$20/G29^2</f>
        <v>4.312608364669719</v>
      </c>
      <c r="H14" s="8">
        <f>'Нагрузка по 35-10-6 кВ'!H112</f>
        <v>2.0844</v>
      </c>
      <c r="I14" s="8">
        <f>'Нагрузка по 35-10-6 кВ'!I112+$B$21+(H14^2+'Нагрузка по 35-10-6 кВ'!I112^2)*$C$21/J29^2</f>
        <v>1.0099824585181856</v>
      </c>
      <c r="L14" s="32"/>
    </row>
    <row r="16" spans="1:14" ht="15">
      <c r="A16" s="23" t="s">
        <v>12</v>
      </c>
      <c r="B16" s="23"/>
      <c r="C16" s="23"/>
      <c r="D16" s="23"/>
      <c r="E16" s="23" t="s">
        <v>34</v>
      </c>
      <c r="F16" s="23"/>
      <c r="G16" s="23"/>
      <c r="H16" s="23"/>
      <c r="I16" s="23"/>
      <c r="J16" s="23"/>
      <c r="K16" s="23"/>
      <c r="L16" s="23"/>
      <c r="M16" s="23"/>
      <c r="N16" s="23"/>
    </row>
    <row r="17" spans="1:11" ht="15">
      <c r="A17" s="1"/>
      <c r="B17" s="7" t="s">
        <v>13</v>
      </c>
      <c r="C17" s="4" t="s">
        <v>14</v>
      </c>
      <c r="E17" s="77" t="s">
        <v>55</v>
      </c>
      <c r="F17" s="76" t="s">
        <v>15</v>
      </c>
      <c r="G17" s="77" t="s">
        <v>29</v>
      </c>
      <c r="H17" s="77"/>
      <c r="I17" s="77" t="s">
        <v>30</v>
      </c>
      <c r="J17" s="77"/>
      <c r="K17" s="77"/>
    </row>
    <row r="18" spans="1:11" ht="15">
      <c r="A18" s="7" t="s">
        <v>10</v>
      </c>
      <c r="B18" s="24">
        <v>0.27</v>
      </c>
      <c r="C18" s="24">
        <v>122.75</v>
      </c>
      <c r="E18" s="76"/>
      <c r="F18" s="76"/>
      <c r="G18" s="28" t="s">
        <v>33</v>
      </c>
      <c r="H18" s="31" t="s">
        <v>27</v>
      </c>
      <c r="I18" s="28" t="s">
        <v>33</v>
      </c>
      <c r="J18" s="29" t="s">
        <v>27</v>
      </c>
      <c r="K18" s="29" t="s">
        <v>28</v>
      </c>
    </row>
    <row r="19" spans="1:11" ht="15">
      <c r="A19" s="7" t="s">
        <v>8</v>
      </c>
      <c r="B19" s="24">
        <v>0.248</v>
      </c>
      <c r="C19" s="24">
        <v>35.54</v>
      </c>
      <c r="E19" s="42">
        <f>A11</f>
        <v>40163.041666666664</v>
      </c>
      <c r="F19" s="25">
        <v>121</v>
      </c>
      <c r="G19" s="5">
        <f>F19</f>
        <v>121</v>
      </c>
      <c r="H19" s="27">
        <v>2</v>
      </c>
      <c r="I19" s="5">
        <f>F19</f>
        <v>121</v>
      </c>
      <c r="J19" s="27">
        <v>7</v>
      </c>
      <c r="K19" s="27">
        <v>3</v>
      </c>
    </row>
    <row r="20" spans="1:11" ht="15">
      <c r="A20" s="7" t="s">
        <v>9</v>
      </c>
      <c r="B20" s="24">
        <v>0.232</v>
      </c>
      <c r="C20" s="24">
        <v>34.04</v>
      </c>
      <c r="E20" s="42">
        <f>A12</f>
        <v>40163.291666666664</v>
      </c>
      <c r="F20" s="25">
        <v>120.3</v>
      </c>
      <c r="G20" s="5">
        <f>F20</f>
        <v>120.3</v>
      </c>
      <c r="H20" s="27">
        <v>2</v>
      </c>
      <c r="I20" s="5">
        <f>F20</f>
        <v>120.3</v>
      </c>
      <c r="J20" s="27">
        <v>7</v>
      </c>
      <c r="K20" s="27">
        <v>3</v>
      </c>
    </row>
    <row r="21" spans="1:11" ht="15">
      <c r="A21" s="7" t="s">
        <v>11</v>
      </c>
      <c r="B21" s="24">
        <v>0.138</v>
      </c>
      <c r="C21" s="24">
        <v>90.81</v>
      </c>
      <c r="E21" s="42">
        <f>A13</f>
        <v>40163.416666666664</v>
      </c>
      <c r="F21" s="25">
        <v>120.5</v>
      </c>
      <c r="G21" s="5">
        <f>F21</f>
        <v>120.5</v>
      </c>
      <c r="H21" s="27">
        <v>2</v>
      </c>
      <c r="I21" s="5">
        <f>F21</f>
        <v>120.5</v>
      </c>
      <c r="J21" s="27">
        <v>7</v>
      </c>
      <c r="K21" s="27">
        <v>3</v>
      </c>
    </row>
    <row r="22" spans="5:11" ht="15">
      <c r="E22" s="42">
        <f>A14</f>
        <v>40163.75</v>
      </c>
      <c r="F22" s="25">
        <v>120.75</v>
      </c>
      <c r="G22" s="5">
        <f>F22</f>
        <v>120.75</v>
      </c>
      <c r="H22" s="27">
        <v>2</v>
      </c>
      <c r="I22" s="5">
        <f>F22</f>
        <v>120.75</v>
      </c>
      <c r="J22" s="27">
        <v>7</v>
      </c>
      <c r="K22" s="27">
        <v>3</v>
      </c>
    </row>
    <row r="23" spans="5:14" ht="15">
      <c r="E23" s="43"/>
      <c r="L23" s="15"/>
      <c r="M23" s="15"/>
      <c r="N23" s="15"/>
    </row>
    <row r="24" spans="1:14" ht="15">
      <c r="A24" s="33" t="s">
        <v>22</v>
      </c>
      <c r="E24" s="78" t="s">
        <v>55</v>
      </c>
      <c r="F24" s="76" t="s">
        <v>16</v>
      </c>
      <c r="G24" s="77" t="s">
        <v>31</v>
      </c>
      <c r="H24" s="77"/>
      <c r="I24" s="77"/>
      <c r="J24" s="77" t="s">
        <v>32</v>
      </c>
      <c r="K24" s="77"/>
      <c r="L24" s="23"/>
      <c r="M24" s="23"/>
      <c r="N24" s="23"/>
    </row>
    <row r="25" spans="1:11" ht="15">
      <c r="A25" s="33" t="s">
        <v>53</v>
      </c>
      <c r="E25" s="79"/>
      <c r="F25" s="76"/>
      <c r="G25" s="28" t="s">
        <v>33</v>
      </c>
      <c r="H25" s="29" t="s">
        <v>27</v>
      </c>
      <c r="I25" s="29" t="s">
        <v>28</v>
      </c>
      <c r="J25" s="28" t="s">
        <v>33</v>
      </c>
      <c r="K25" s="30" t="s">
        <v>27</v>
      </c>
    </row>
    <row r="26" spans="1:11" ht="15">
      <c r="A26" s="33" t="s">
        <v>36</v>
      </c>
      <c r="E26" s="42">
        <f>E19</f>
        <v>40163.041666666664</v>
      </c>
      <c r="F26" s="25">
        <v>120.7</v>
      </c>
      <c r="G26" s="5">
        <f>F26</f>
        <v>120.7</v>
      </c>
      <c r="H26" s="27">
        <v>8</v>
      </c>
      <c r="I26" s="27">
        <v>3</v>
      </c>
      <c r="J26" s="5">
        <f>F26</f>
        <v>120.7</v>
      </c>
      <c r="K26" s="27">
        <v>4</v>
      </c>
    </row>
    <row r="27" spans="1:11" ht="15">
      <c r="A27" t="s">
        <v>54</v>
      </c>
      <c r="E27" s="42">
        <f>E20</f>
        <v>40163.291666666664</v>
      </c>
      <c r="F27" s="25">
        <v>120.4</v>
      </c>
      <c r="G27" s="5">
        <f>F27</f>
        <v>120.4</v>
      </c>
      <c r="H27" s="27">
        <v>8</v>
      </c>
      <c r="I27" s="27">
        <v>3</v>
      </c>
      <c r="J27" s="5">
        <f>F27</f>
        <v>120.4</v>
      </c>
      <c r="K27" s="27">
        <v>4</v>
      </c>
    </row>
    <row r="28" spans="5:11" ht="15">
      <c r="E28" s="42">
        <f>E21</f>
        <v>40163.416666666664</v>
      </c>
      <c r="F28" s="25">
        <v>120.35</v>
      </c>
      <c r="G28" s="5">
        <f>F28</f>
        <v>120.35</v>
      </c>
      <c r="H28" s="27">
        <v>8</v>
      </c>
      <c r="I28" s="27">
        <v>3</v>
      </c>
      <c r="J28" s="5">
        <f>F28</f>
        <v>120.35</v>
      </c>
      <c r="K28" s="27">
        <v>4</v>
      </c>
    </row>
    <row r="29" spans="2:11" ht="15">
      <c r="B29" s="2"/>
      <c r="E29" s="42">
        <f>E22</f>
        <v>40163.75</v>
      </c>
      <c r="F29" s="25">
        <v>120.9</v>
      </c>
      <c r="G29" s="5">
        <f>F29</f>
        <v>120.9</v>
      </c>
      <c r="H29" s="27">
        <v>8</v>
      </c>
      <c r="I29" s="27">
        <v>3</v>
      </c>
      <c r="J29" s="5">
        <f>F29</f>
        <v>120.9</v>
      </c>
      <c r="K29" s="27">
        <v>4</v>
      </c>
    </row>
    <row r="30" spans="1:3" ht="15">
      <c r="A30" s="33" t="s">
        <v>23</v>
      </c>
      <c r="C30" s="2"/>
    </row>
    <row r="31" ht="15">
      <c r="A31" s="33" t="s">
        <v>37</v>
      </c>
    </row>
    <row r="32" ht="15">
      <c r="A32" s="33" t="s">
        <v>38</v>
      </c>
    </row>
    <row r="33" ht="15">
      <c r="A33" t="s">
        <v>54</v>
      </c>
    </row>
  </sheetData>
  <mergeCells count="13">
    <mergeCell ref="E17:E18"/>
    <mergeCell ref="F17:F18"/>
    <mergeCell ref="G17:H17"/>
    <mergeCell ref="G24:I24"/>
    <mergeCell ref="I17:K17"/>
    <mergeCell ref="J24:K24"/>
    <mergeCell ref="E24:E25"/>
    <mergeCell ref="F24:F25"/>
    <mergeCell ref="A7:K7"/>
    <mergeCell ref="B9:C9"/>
    <mergeCell ref="D9:E9"/>
    <mergeCell ref="F9:G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85" zoomScaleNormal="85" workbookViewId="0" topLeftCell="A73">
      <selection activeCell="A5" sqref="A5"/>
    </sheetView>
  </sheetViews>
  <sheetFormatPr defaultColWidth="9.140625" defaultRowHeight="15"/>
  <cols>
    <col min="1" max="1" width="10.7109375" style="43" customWidth="1"/>
    <col min="13" max="13" width="10.28125" style="0" bestFit="1" customWidth="1"/>
  </cols>
  <sheetData>
    <row r="1" spans="2:14" ht="15">
      <c r="B1" s="15"/>
      <c r="C1" s="15"/>
      <c r="D1" s="15"/>
      <c r="E1" s="15"/>
      <c r="F1" s="15" t="s">
        <v>26</v>
      </c>
      <c r="G1" s="15"/>
      <c r="H1" s="15"/>
      <c r="I1" s="15"/>
      <c r="J1" s="15"/>
      <c r="K1" s="15"/>
      <c r="L1" s="15"/>
      <c r="M1" s="15"/>
      <c r="N1" s="15"/>
    </row>
    <row r="2" spans="1:14" ht="15">
      <c r="A2" s="15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6">
        <f>'Нагрузка ежечасно'!M1</f>
        <v>41444</v>
      </c>
      <c r="N2" s="53"/>
    </row>
    <row r="3" spans="1:13" ht="15">
      <c r="A3" s="44"/>
      <c r="B3" s="74" t="s">
        <v>8</v>
      </c>
      <c r="C3" s="80"/>
      <c r="D3" s="75"/>
      <c r="E3" s="76" t="s">
        <v>9</v>
      </c>
      <c r="F3" s="76"/>
      <c r="G3" s="74"/>
      <c r="H3" s="14"/>
      <c r="I3" s="13"/>
      <c r="J3" s="13"/>
      <c r="K3" s="13"/>
      <c r="L3" s="13"/>
      <c r="M3" s="13"/>
    </row>
    <row r="4" spans="1:14" ht="15">
      <c r="A4" s="59" t="s">
        <v>55</v>
      </c>
      <c r="B4" s="7" t="s">
        <v>0</v>
      </c>
      <c r="C4" s="7" t="s">
        <v>6</v>
      </c>
      <c r="D4" s="7" t="s">
        <v>7</v>
      </c>
      <c r="E4" s="7" t="s">
        <v>0</v>
      </c>
      <c r="F4" s="7" t="s">
        <v>6</v>
      </c>
      <c r="G4" s="16" t="s">
        <v>7</v>
      </c>
      <c r="H4" s="17"/>
      <c r="I4" s="10"/>
      <c r="J4" s="11"/>
      <c r="K4" s="10"/>
      <c r="L4" s="10"/>
      <c r="M4" s="11"/>
      <c r="N4" s="3"/>
    </row>
    <row r="5" spans="1:14" ht="15">
      <c r="A5" s="42">
        <f>'Нагрузка ежечасно'!A5</f>
        <v>40164</v>
      </c>
      <c r="B5" s="8">
        <f>C5*1000/(Напряжение!D11*SQRT(3))</f>
        <v>130.98277347217265</v>
      </c>
      <c r="C5" s="8">
        <f>'[2]Ведомость'!G10/1000</f>
        <v>8.568</v>
      </c>
      <c r="D5" s="8">
        <f>'[2]Ведомость'!H10/1000</f>
        <v>4.7397</v>
      </c>
      <c r="E5" s="8">
        <f>F5*1000/(Напряжение!F11*SQRT(3))</f>
        <v>144.2181102010097</v>
      </c>
      <c r="F5" s="8">
        <f>'[2]Ведомость'!K10/1000</f>
        <v>9.6075</v>
      </c>
      <c r="G5" s="8">
        <f>'[2]Ведомость'!L10/1000</f>
        <v>2.4318</v>
      </c>
      <c r="H5" s="18"/>
      <c r="I5" s="12"/>
      <c r="J5" s="12"/>
      <c r="K5" s="12"/>
      <c r="L5" s="12"/>
      <c r="M5" s="12">
        <f>C5+F5+C57+F57+I57+L57</f>
        <v>21.9991</v>
      </c>
      <c r="N5" s="6"/>
    </row>
    <row r="6" spans="1:14" ht="15">
      <c r="A6" s="42">
        <f>'Нагрузка ежечасно'!A6</f>
        <v>40163.020833333336</v>
      </c>
      <c r="B6" s="8">
        <f>C6*1000/(Напряжение!D12*SQRT(3))</f>
        <v>129.5612109442151</v>
      </c>
      <c r="C6" s="8">
        <f>'[2]Ведомость'!G11/1000</f>
        <v>8.4924</v>
      </c>
      <c r="D6" s="8">
        <f>'[2]Ведомость'!H11/1000</f>
        <v>4.7922</v>
      </c>
      <c r="E6" s="8">
        <f>F6*1000/(Напряжение!F12*SQRT(3))</f>
        <v>149.78813790346575</v>
      </c>
      <c r="F6" s="8">
        <f>'[2]Ведомость'!K11/1000</f>
        <v>10.000200000000001</v>
      </c>
      <c r="G6" s="8">
        <f>'[2]Ведомость'!L11/1000</f>
        <v>2.9169</v>
      </c>
      <c r="H6" s="18"/>
      <c r="I6" s="12"/>
      <c r="J6" s="12"/>
      <c r="K6" s="12"/>
      <c r="L6" s="12"/>
      <c r="M6" s="12">
        <f aca="true" t="shared" si="0" ref="M6:M52">C6+F6+C58+F58+I58+L58</f>
        <v>22.3779</v>
      </c>
      <c r="N6" s="6"/>
    </row>
    <row r="7" spans="1:14" ht="15">
      <c r="A7" s="42">
        <f>'Нагрузка ежечасно'!A7</f>
        <v>40163.041666666664</v>
      </c>
      <c r="B7" s="8">
        <f>C7*1000/(Напряжение!D13*SQRT(3))</f>
        <v>134.22787638111288</v>
      </c>
      <c r="C7" s="8">
        <f>'[2]Ведомость'!G12/1000</f>
        <v>8.7906</v>
      </c>
      <c r="D7" s="8">
        <f>'[2]Ведомость'!H12/1000</f>
        <v>4.7796</v>
      </c>
      <c r="E7" s="8">
        <f>F7*1000/(Напряжение!F13*SQRT(3))</f>
        <v>142.37157618273895</v>
      </c>
      <c r="F7" s="8">
        <f>'[2]Ведомость'!K12/1000</f>
        <v>9.5046</v>
      </c>
      <c r="G7" s="8">
        <f>'[2]Ведомость'!L12/1000</f>
        <v>2.3583000000000003</v>
      </c>
      <c r="H7" s="18"/>
      <c r="I7" s="12"/>
      <c r="J7" s="12"/>
      <c r="K7" s="12"/>
      <c r="L7" s="12"/>
      <c r="M7" s="12">
        <f t="shared" si="0"/>
        <v>22.382400000000004</v>
      </c>
      <c r="N7" s="6"/>
    </row>
    <row r="8" spans="1:14" ht="15">
      <c r="A8" s="42">
        <f>'Нагрузка ежечасно'!A8</f>
        <v>40163.0625</v>
      </c>
      <c r="B8" s="8">
        <f>C8*1000/(Напряжение!D14*SQRT(3))</f>
        <v>131.21693121693124</v>
      </c>
      <c r="C8" s="8">
        <f>'[2]Ведомость'!G13/1000</f>
        <v>8.593200000000001</v>
      </c>
      <c r="D8" s="8">
        <f>'[2]Ведомость'!H13/1000</f>
        <v>4.7838</v>
      </c>
      <c r="E8" s="8">
        <f>F8*1000/(Напряжение!F14*SQRT(3))</f>
        <v>104.89875666313966</v>
      </c>
      <c r="F8" s="8">
        <f>'[2]Ведомость'!K13/1000</f>
        <v>7.0056</v>
      </c>
      <c r="G8" s="8">
        <f>'[2]Ведомость'!L13/1000</f>
        <v>0.4977</v>
      </c>
      <c r="H8" s="18"/>
      <c r="I8" s="12"/>
      <c r="J8" s="12"/>
      <c r="K8" s="12"/>
      <c r="L8" s="12"/>
      <c r="M8" s="12">
        <f t="shared" si="0"/>
        <v>19.736400000000003</v>
      </c>
      <c r="N8" s="6"/>
    </row>
    <row r="9" spans="1:14" ht="15">
      <c r="A9" s="42">
        <f>'Нагрузка ежечасно'!A9</f>
        <v>40163.083333333336</v>
      </c>
      <c r="B9" s="8">
        <f>C9*1000/(Напряжение!D15*SQRT(3))</f>
        <v>131.33934540228273</v>
      </c>
      <c r="C9" s="8">
        <f>'[2]Ведомость'!G14/1000</f>
        <v>8.5974</v>
      </c>
      <c r="D9" s="8">
        <f>'[2]Ведомость'!H14/1000</f>
        <v>4.5948</v>
      </c>
      <c r="E9" s="8">
        <f>F9*1000/(Напряжение!F15*SQRT(3))</f>
        <v>125.01777876793454</v>
      </c>
      <c r="F9" s="8">
        <f>'[2]Ведомость'!K14/1000</f>
        <v>8.3433</v>
      </c>
      <c r="G9" s="8">
        <f>'[2]Ведомость'!L14/1000</f>
        <v>1.6737</v>
      </c>
      <c r="H9" s="18"/>
      <c r="I9" s="12"/>
      <c r="J9" s="12"/>
      <c r="K9" s="12"/>
      <c r="L9" s="12"/>
      <c r="M9" s="12">
        <f t="shared" si="0"/>
        <v>21.535600000000002</v>
      </c>
      <c r="N9" s="6"/>
    </row>
    <row r="10" spans="1:14" ht="15">
      <c r="A10" s="42">
        <f>'Нагрузка ежечасно'!A10</f>
        <v>40163.104166666664</v>
      </c>
      <c r="B10" s="8">
        <f>C10*1000/(Напряжение!D16*SQRT(3))</f>
        <v>129.2537709249301</v>
      </c>
      <c r="C10" s="8">
        <f>'[2]Ведомость'!G15/1000</f>
        <v>8.463</v>
      </c>
      <c r="D10" s="8">
        <f>'[2]Ведомость'!H15/1000</f>
        <v>4.7775</v>
      </c>
      <c r="E10" s="8">
        <f>F10*1000/(Напряжение!F16*SQRT(3))</f>
        <v>132.27288299302813</v>
      </c>
      <c r="F10" s="8">
        <f>'[2]Ведомость'!K15/1000</f>
        <v>8.8599</v>
      </c>
      <c r="G10" s="8">
        <f>'[2]Ведомость'!L15/1000</f>
        <v>1.7304000000000002</v>
      </c>
      <c r="H10" s="18"/>
      <c r="I10" s="12"/>
      <c r="J10" s="12"/>
      <c r="K10" s="12"/>
      <c r="L10" s="12"/>
      <c r="M10" s="12">
        <f t="shared" si="0"/>
        <v>22.663799999999995</v>
      </c>
      <c r="N10" s="6"/>
    </row>
    <row r="11" spans="1:14" ht="15">
      <c r="A11" s="42">
        <f>'Нагрузка ежечасно'!A11</f>
        <v>40163.125</v>
      </c>
      <c r="B11" s="8">
        <f>C11*1000/(Напряжение!D17*SQRT(3))</f>
        <v>117.28065534420779</v>
      </c>
      <c r="C11" s="8">
        <f>'[2]Ведомость'!G16/1000</f>
        <v>7.6902</v>
      </c>
      <c r="D11" s="8">
        <f>'[2]Ведомость'!H16/1000</f>
        <v>4.6893</v>
      </c>
      <c r="E11" s="8">
        <f>F11*1000/(Напряжение!F17*SQRT(3))</f>
        <v>127.63681602926559</v>
      </c>
      <c r="F11" s="8">
        <f>'[2]Ведомость'!K16/1000</f>
        <v>8.5743</v>
      </c>
      <c r="G11" s="8">
        <f>'[2]Ведомость'!L16/1000</f>
        <v>2.1755999999999998</v>
      </c>
      <c r="H11" s="18"/>
      <c r="I11" s="12"/>
      <c r="J11" s="12"/>
      <c r="K11" s="12"/>
      <c r="L11" s="12"/>
      <c r="M11" s="12">
        <f t="shared" si="0"/>
        <v>22.134400000000003</v>
      </c>
      <c r="N11" s="6"/>
    </row>
    <row r="12" spans="1:14" ht="15">
      <c r="A12" s="42">
        <f>'Нагрузка ежечасно'!A12</f>
        <v>40163.145833333336</v>
      </c>
      <c r="B12" s="8">
        <f>C12*1000/(Напряжение!D18*SQRT(3))</f>
        <v>104.50589038881435</v>
      </c>
      <c r="C12" s="8">
        <f>'[2]Ведомость'!G17/1000</f>
        <v>6.8565</v>
      </c>
      <c r="D12" s="8">
        <f>'[2]Ведомость'!H17/1000</f>
        <v>4.6032</v>
      </c>
      <c r="E12" s="8">
        <f>F12*1000/(Напряжение!F18*SQRT(3))</f>
        <v>89.52434415536612</v>
      </c>
      <c r="F12" s="8">
        <f>'[2]Ведомость'!K17/1000</f>
        <v>5.9976</v>
      </c>
      <c r="G12" s="8">
        <f>'[2]Ведомость'!L17/1000</f>
        <v>1.8921</v>
      </c>
      <c r="H12" s="18"/>
      <c r="I12" s="12"/>
      <c r="J12" s="12"/>
      <c r="K12" s="12"/>
      <c r="L12" s="12"/>
      <c r="M12" s="12">
        <f t="shared" si="0"/>
        <v>18.910199999999996</v>
      </c>
      <c r="N12" s="6"/>
    </row>
    <row r="13" spans="1:14" ht="14.25" customHeight="1">
      <c r="A13" s="42">
        <f>'Нагрузка ежечасно'!A13</f>
        <v>40163.166666666664</v>
      </c>
      <c r="B13" s="8">
        <f>C13*1000/(Напряжение!D19*SQRT(3))</f>
        <v>88.9052995870056</v>
      </c>
      <c r="C13" s="8">
        <f>'[2]Ведомость'!G18/1000</f>
        <v>5.825399999999999</v>
      </c>
      <c r="D13" s="8">
        <f>'[2]Ведомость'!H18/1000</f>
        <v>4.586399999999999</v>
      </c>
      <c r="E13" s="8">
        <f>F13*1000/(Напряжение!F19*SQRT(3))</f>
        <v>51.64210957315419</v>
      </c>
      <c r="F13" s="8">
        <f>'[2]Ведомость'!K18/1000</f>
        <v>3.4566</v>
      </c>
      <c r="G13" s="8">
        <f>'[2]Ведомость'!L18/1000</f>
        <v>1.7514</v>
      </c>
      <c r="H13" s="18"/>
      <c r="I13" s="12"/>
      <c r="J13" s="12"/>
      <c r="K13" s="12"/>
      <c r="L13" s="12"/>
      <c r="M13" s="12">
        <f t="shared" si="0"/>
        <v>15.8142</v>
      </c>
      <c r="N13" s="6"/>
    </row>
    <row r="14" spans="1:14" ht="15">
      <c r="A14" s="42">
        <f>'Нагрузка ежечасно'!A14</f>
        <v>40163.1875</v>
      </c>
      <c r="B14" s="8">
        <f>C14*1000/(Напряжение!D20*SQRT(3))</f>
        <v>112.21120549811847</v>
      </c>
      <c r="C14" s="8">
        <f>'[2]Ведомость'!G19/1000</f>
        <v>7.347899999999999</v>
      </c>
      <c r="D14" s="8">
        <f>'[2]Ведомость'!H19/1000</f>
        <v>4.2273000000000005</v>
      </c>
      <c r="E14" s="8">
        <f>F14*1000/(Напряжение!F20*SQRT(3))</f>
        <v>69.80598353749325</v>
      </c>
      <c r="F14" s="8">
        <f>'[2]Ведомость'!K19/1000</f>
        <v>4.6683</v>
      </c>
      <c r="G14" s="8">
        <f>'[2]Ведомость'!L19/1000</f>
        <v>1.911</v>
      </c>
      <c r="H14" s="18"/>
      <c r="I14" s="12"/>
      <c r="J14" s="12"/>
      <c r="K14" s="12"/>
      <c r="L14" s="12"/>
      <c r="M14" s="12">
        <f t="shared" si="0"/>
        <v>18.776</v>
      </c>
      <c r="N14" s="6"/>
    </row>
    <row r="15" spans="1:14" ht="15">
      <c r="A15" s="42">
        <f>'Нагрузка ежечасно'!A15</f>
        <v>40163.208333333336</v>
      </c>
      <c r="B15" s="8">
        <f>C15*1000/(Напряжение!D21*SQRT(3))</f>
        <v>140.66131540041013</v>
      </c>
      <c r="C15" s="8">
        <f>'[2]Ведомость'!G20/1000</f>
        <v>9.1707</v>
      </c>
      <c r="D15" s="8">
        <f>'[2]Ведомость'!H20/1000</f>
        <v>4.2588</v>
      </c>
      <c r="E15" s="8">
        <f>F15*1000/(Напряжение!F21*SQRT(3))</f>
        <v>85.14148939693493</v>
      </c>
      <c r="F15" s="8">
        <f>'[2]Ведомость'!K20/1000</f>
        <v>5.6763</v>
      </c>
      <c r="G15" s="8">
        <f>'[2]Ведомость'!L20/1000</f>
        <v>1.9194</v>
      </c>
      <c r="H15" s="18"/>
      <c r="I15" s="12"/>
      <c r="J15" s="12"/>
      <c r="K15" s="12"/>
      <c r="L15" s="12"/>
      <c r="M15" s="12">
        <f t="shared" si="0"/>
        <v>21.296799999999998</v>
      </c>
      <c r="N15" s="6"/>
    </row>
    <row r="16" spans="1:14" ht="15">
      <c r="A16" s="42">
        <f>'Нагрузка ежечасно'!A16</f>
        <v>40163.229166666664</v>
      </c>
      <c r="B16" s="8">
        <f>C16*1000/(Напряжение!D22*SQRT(3))</f>
        <v>122.45946959911949</v>
      </c>
      <c r="C16" s="8">
        <f>'[2]Ведомость'!G21/1000</f>
        <v>7.9821</v>
      </c>
      <c r="D16" s="8">
        <f>'[2]Ведомость'!H21/1000</f>
        <v>3.4944</v>
      </c>
      <c r="E16" s="8">
        <f>F16*1000/(Напряжение!F22*SQRT(3))</f>
        <v>76.20373192647301</v>
      </c>
      <c r="F16" s="8">
        <f>'[2]Ведомость'!K21/1000</f>
        <v>5.0694</v>
      </c>
      <c r="G16" s="8">
        <f>'[2]Ведомость'!L21/1000</f>
        <v>1.1465999999999998</v>
      </c>
      <c r="H16" s="18"/>
      <c r="I16" s="12"/>
      <c r="J16" s="12"/>
      <c r="K16" s="12"/>
      <c r="L16" s="12"/>
      <c r="M16" s="12">
        <f t="shared" si="0"/>
        <v>18.741300000000003</v>
      </c>
      <c r="N16" s="6"/>
    </row>
    <row r="17" spans="1:14" ht="15">
      <c r="A17" s="42">
        <f>'Нагрузка ежечасно'!A17</f>
        <v>40163.25</v>
      </c>
      <c r="B17" s="8">
        <f>C17*1000/(Напряжение!D23*SQRT(3))</f>
        <v>122.09379303781279</v>
      </c>
      <c r="C17" s="8">
        <f>'[2]Ведомость'!G22/1000</f>
        <v>7.959</v>
      </c>
      <c r="D17" s="8">
        <f>'[2]Ведомость'!H22/1000</f>
        <v>3.2676</v>
      </c>
      <c r="E17" s="8">
        <f>F17*1000/(Напряжение!F23*SQRT(3))</f>
        <v>71.03466675149735</v>
      </c>
      <c r="F17" s="8">
        <f>'[2]Ведомость'!K22/1000</f>
        <v>4.725</v>
      </c>
      <c r="G17" s="8">
        <f>'[2]Ведомость'!L22/1000</f>
        <v>1.0520999999999998</v>
      </c>
      <c r="H17" s="18"/>
      <c r="I17" s="12"/>
      <c r="J17" s="12"/>
      <c r="K17" s="12"/>
      <c r="L17" s="12"/>
      <c r="M17" s="12">
        <f t="shared" si="0"/>
        <v>18.473799999999997</v>
      </c>
      <c r="N17" s="6"/>
    </row>
    <row r="18" spans="1:14" ht="15">
      <c r="A18" s="42">
        <f>'Нагрузка ежечасно'!A18</f>
        <v>40163.270833333336</v>
      </c>
      <c r="B18" s="8">
        <f>C18*1000/(Напряжение!D24*SQRT(3))</f>
        <v>119.27382611354537</v>
      </c>
      <c r="C18" s="8">
        <f>'[2]Ведомость'!G23/1000</f>
        <v>7.7741999999999996</v>
      </c>
      <c r="D18" s="8">
        <f>'[2]Ведомость'!H23/1000</f>
        <v>3.9186</v>
      </c>
      <c r="E18" s="8">
        <f>F18*1000/(Напряжение!F24*SQRT(3))</f>
        <v>81.55711338790864</v>
      </c>
      <c r="F18" s="8">
        <f>'[2]Ведомость'!K23/1000</f>
        <v>5.4369</v>
      </c>
      <c r="G18" s="8">
        <f>'[2]Ведомость'!L23/1000</f>
        <v>1.323</v>
      </c>
      <c r="H18" s="18"/>
      <c r="I18" s="12"/>
      <c r="J18" s="12"/>
      <c r="K18" s="12"/>
      <c r="L18" s="12"/>
      <c r="M18" s="12">
        <f t="shared" si="0"/>
        <v>18.840299999999996</v>
      </c>
      <c r="N18" s="6"/>
    </row>
    <row r="19" spans="1:14" ht="15">
      <c r="A19" s="42">
        <f>'Нагрузка ежечасно'!A19</f>
        <v>40163.291666666664</v>
      </c>
      <c r="B19" s="8">
        <f>C19*1000/(Напряжение!D25*SQRT(3))</f>
        <v>138.9534490468622</v>
      </c>
      <c r="C19" s="8">
        <f>'[2]Ведомость'!G24/1000</f>
        <v>9.0678</v>
      </c>
      <c r="D19" s="8">
        <f>'[2]Ведомость'!H24/1000</f>
        <v>4.0005</v>
      </c>
      <c r="E19" s="8">
        <f>F19*1000/(Напряжение!F25*SQRT(3))</f>
        <v>84.58161094210139</v>
      </c>
      <c r="F19" s="8">
        <f>'[2]Ведомость'!K24/1000</f>
        <v>5.6511000000000005</v>
      </c>
      <c r="G19" s="8">
        <f>'[2]Ведомость'!L24/1000</f>
        <v>1.113</v>
      </c>
      <c r="H19" s="18"/>
      <c r="I19" s="12"/>
      <c r="J19" s="12"/>
      <c r="K19" s="12"/>
      <c r="L19" s="12"/>
      <c r="M19" s="12">
        <f t="shared" si="0"/>
        <v>20.4876</v>
      </c>
      <c r="N19" s="6"/>
    </row>
    <row r="20" spans="1:14" ht="15">
      <c r="A20" s="42">
        <f>'Нагрузка ежечасно'!A20</f>
        <v>40163.3125</v>
      </c>
      <c r="B20" s="8">
        <f>C20*1000/(Напряжение!D26*SQRT(3))</f>
        <v>130.29830505474337</v>
      </c>
      <c r="C20" s="8">
        <f>'[2]Ведомость'!G25/1000</f>
        <v>8.5092</v>
      </c>
      <c r="D20" s="8">
        <f>'[2]Ведомость'!H25/1000</f>
        <v>4.3218000000000005</v>
      </c>
      <c r="E20" s="8">
        <f>F20*1000/(Напряжение!F26*SQRT(3))</f>
        <v>83.0601825231118</v>
      </c>
      <c r="F20" s="8">
        <f>'[2]Ведомость'!K25/1000</f>
        <v>5.5482</v>
      </c>
      <c r="G20" s="8">
        <f>'[2]Ведомость'!L25/1000</f>
        <v>1.6296</v>
      </c>
      <c r="H20" s="18"/>
      <c r="I20" s="12"/>
      <c r="J20" s="12"/>
      <c r="K20" s="12"/>
      <c r="L20" s="12"/>
      <c r="M20" s="12">
        <f t="shared" si="0"/>
        <v>19.3745</v>
      </c>
      <c r="N20" s="6"/>
    </row>
    <row r="21" spans="1:14" ht="15">
      <c r="A21" s="42">
        <f>'Нагрузка ежечасно'!A21</f>
        <v>40163.333333333336</v>
      </c>
      <c r="B21" s="8">
        <f>C21*1000/(Напряжение!D27*SQRT(3))</f>
        <v>117.25407225305273</v>
      </c>
      <c r="C21" s="8">
        <f>'[2]Ведомость'!G26/1000</f>
        <v>7.6398</v>
      </c>
      <c r="D21" s="8">
        <f>'[2]Ведомость'!H26/1000</f>
        <v>4.1013</v>
      </c>
      <c r="E21" s="8">
        <f>F21*1000/(Напряжение!F27*SQRT(3))</f>
        <v>89.99478806838546</v>
      </c>
      <c r="F21" s="8">
        <f>'[2]Ведомость'!K26/1000</f>
        <v>5.993399999999999</v>
      </c>
      <c r="G21" s="8">
        <f>'[2]Ведомость'!L26/1000</f>
        <v>1.6254000000000002</v>
      </c>
      <c r="H21" s="18"/>
      <c r="I21" s="12"/>
      <c r="J21" s="12"/>
      <c r="K21" s="12"/>
      <c r="L21" s="12"/>
      <c r="M21" s="12">
        <f t="shared" si="0"/>
        <v>18.8736</v>
      </c>
      <c r="N21" s="6"/>
    </row>
    <row r="22" spans="1:14" ht="15">
      <c r="A22" s="42">
        <f>'Нагрузка ежечасно'!A22</f>
        <v>40163.354166666664</v>
      </c>
      <c r="B22" s="8">
        <f>C22*1000/(Напряжение!D28*SQRT(3))</f>
        <v>126.28499021896829</v>
      </c>
      <c r="C22" s="8">
        <f>'[2]Ведомость'!G27/1000</f>
        <v>8.227799999999998</v>
      </c>
      <c r="D22" s="8">
        <f>'[2]Ведомость'!H27/1000</f>
        <v>4.3848</v>
      </c>
      <c r="E22" s="8">
        <f>F22*1000/(Напряжение!F28*SQRT(3))</f>
        <v>98.15753547525344</v>
      </c>
      <c r="F22" s="8">
        <f>'[2]Ведомость'!K27/1000</f>
        <v>6.526800000000001</v>
      </c>
      <c r="G22" s="8">
        <f>'[2]Ведомость'!L27/1000</f>
        <v>1.008</v>
      </c>
      <c r="H22" s="18"/>
      <c r="I22" s="12"/>
      <c r="J22" s="12"/>
      <c r="K22" s="12"/>
      <c r="L22" s="12"/>
      <c r="M22" s="12">
        <f t="shared" si="0"/>
        <v>20.0153</v>
      </c>
      <c r="N22" s="6"/>
    </row>
    <row r="23" spans="1:14" ht="15">
      <c r="A23" s="42">
        <f>'Нагрузка ежечасно'!A23</f>
        <v>40163.375</v>
      </c>
      <c r="B23" s="8">
        <f>C23*1000/(Напряжение!D29*SQRT(3))</f>
        <v>139.60041113229667</v>
      </c>
      <c r="C23" s="8">
        <f>'[2]Ведомость'!G28/1000</f>
        <v>9.1035</v>
      </c>
      <c r="D23" s="8">
        <f>'[2]Ведомость'!H28/1000</f>
        <v>4.6578</v>
      </c>
      <c r="E23" s="8">
        <f>F23*1000/(Напряжение!F29*SQRT(3))</f>
        <v>96.01714425407371</v>
      </c>
      <c r="F23" s="8">
        <f>'[2]Ведомость'!K28/1000</f>
        <v>6.4029</v>
      </c>
      <c r="G23" s="8">
        <f>'[2]Ведомость'!L28/1000</f>
        <v>1.1319000000000001</v>
      </c>
      <c r="H23" s="18"/>
      <c r="I23" s="12"/>
      <c r="J23" s="12"/>
      <c r="K23" s="12"/>
      <c r="L23" s="12"/>
      <c r="M23" s="12">
        <f t="shared" si="0"/>
        <v>20.899499999999996</v>
      </c>
      <c r="N23" s="6"/>
    </row>
    <row r="24" spans="1:14" ht="15">
      <c r="A24" s="42">
        <f>'Нагрузка ежечасно'!A24</f>
        <v>40163.395833333336</v>
      </c>
      <c r="B24" s="8">
        <f>C24*1000/(Напряжение!D30*SQRT(3))</f>
        <v>118.38322703203293</v>
      </c>
      <c r="C24" s="8">
        <f>'[2]Ведомость'!G29/1000</f>
        <v>7.7301</v>
      </c>
      <c r="D24" s="8">
        <f>'[2]Ведомость'!H29/1000</f>
        <v>5.775</v>
      </c>
      <c r="E24" s="8">
        <f>F24*1000/(Напряжение!F30*SQRT(3))</f>
        <v>85.74831068499036</v>
      </c>
      <c r="F24" s="8">
        <f>'[2]Ведомость'!K29/1000</f>
        <v>5.733</v>
      </c>
      <c r="G24" s="8">
        <f>'[2]Ведомость'!L29/1000</f>
        <v>1.1508</v>
      </c>
      <c r="H24" s="18"/>
      <c r="I24" s="12"/>
      <c r="J24" s="12"/>
      <c r="K24" s="12"/>
      <c r="L24" s="12"/>
      <c r="M24" s="12">
        <f t="shared" si="0"/>
        <v>18.798099999999998</v>
      </c>
      <c r="N24" s="6"/>
    </row>
    <row r="25" spans="1:14" ht="15">
      <c r="A25" s="42">
        <f>'Нагрузка ежечасно'!A25</f>
        <v>40163.416666666664</v>
      </c>
      <c r="B25" s="8">
        <f>C25*1000/(Напряжение!D31*SQRT(3))</f>
        <v>143.9251688743197</v>
      </c>
      <c r="C25" s="8">
        <f>'[2]Ведомость'!G30/1000</f>
        <v>9.361799999999999</v>
      </c>
      <c r="D25" s="8">
        <f>'[2]Ведомость'!H30/1000</f>
        <v>4.6788</v>
      </c>
      <c r="E25" s="8">
        <f>F25*1000/(Напряжение!F31*SQRT(3))</f>
        <v>89.56482365374218</v>
      </c>
      <c r="F25" s="8">
        <f>'[2]Ведомость'!K30/1000</f>
        <v>5.987100000000001</v>
      </c>
      <c r="G25" s="8">
        <f>'[2]Ведомость'!L30/1000</f>
        <v>2.1021</v>
      </c>
      <c r="H25" s="18"/>
      <c r="I25" s="12"/>
      <c r="J25" s="12"/>
      <c r="K25" s="12"/>
      <c r="L25" s="12"/>
      <c r="M25" s="12">
        <f t="shared" si="0"/>
        <v>20.619100000000003</v>
      </c>
      <c r="N25" s="6"/>
    </row>
    <row r="26" spans="1:14" ht="15">
      <c r="A26" s="42">
        <f>'Нагрузка ежечасно'!A26</f>
        <v>40163.4375</v>
      </c>
      <c r="B26" s="8">
        <f>C26*1000/(Напряжение!D32*SQRT(3))</f>
        <v>159.81610820407266</v>
      </c>
      <c r="C26" s="8">
        <f>'[2]Ведомость'!G31/1000</f>
        <v>10.353</v>
      </c>
      <c r="D26" s="8">
        <f>'[2]Ведомость'!H31/1000</f>
        <v>5.2605</v>
      </c>
      <c r="E26" s="8">
        <f>F26*1000/(Напряжение!F32*SQRT(3))</f>
        <v>97.99368765206016</v>
      </c>
      <c r="F26" s="8">
        <f>'[2]Ведомость'!K31/1000</f>
        <v>6.531</v>
      </c>
      <c r="G26" s="8">
        <f>'[2]Ведомость'!L31/1000</f>
        <v>2.562</v>
      </c>
      <c r="H26" s="18"/>
      <c r="I26" s="12"/>
      <c r="J26" s="12"/>
      <c r="K26" s="12"/>
      <c r="L26" s="12"/>
      <c r="M26" s="12">
        <f t="shared" si="0"/>
        <v>22.457400000000003</v>
      </c>
      <c r="N26" s="6"/>
    </row>
    <row r="27" spans="1:14" ht="15">
      <c r="A27" s="42">
        <f>'Нагрузка ежечасно'!A27</f>
        <v>40163.458333333336</v>
      </c>
      <c r="B27" s="8">
        <f>C27*1000/(Напряжение!D33*SQRT(3))</f>
        <v>167.96417455353478</v>
      </c>
      <c r="C27" s="8">
        <f>'[2]Ведомость'!G32/1000</f>
        <v>10.8885</v>
      </c>
      <c r="D27" s="8">
        <f>'[2]Ведомость'!H32/1000</f>
        <v>4.8258</v>
      </c>
      <c r="E27" s="8">
        <f>F27*1000/(Напряжение!F33*SQRT(3))</f>
        <v>108.57350796494795</v>
      </c>
      <c r="F27" s="8">
        <f>'[2]Ведомость'!K32/1000</f>
        <v>7.230300000000001</v>
      </c>
      <c r="G27" s="8">
        <f>'[2]Ведомость'!L32/1000</f>
        <v>1.9215</v>
      </c>
      <c r="H27" s="18"/>
      <c r="I27" s="12"/>
      <c r="J27" s="12"/>
      <c r="K27" s="12"/>
      <c r="L27" s="12"/>
      <c r="M27" s="12">
        <f t="shared" si="0"/>
        <v>23.6537</v>
      </c>
      <c r="N27" s="6"/>
    </row>
    <row r="28" spans="1:14" ht="15" customHeight="1">
      <c r="A28" s="42">
        <f>'Нагрузка ежечасно'!A28</f>
        <v>40163.479166666664</v>
      </c>
      <c r="B28" s="8">
        <f>C28*1000/(Напряжение!D34*SQRT(3))</f>
        <v>167.5232500620183</v>
      </c>
      <c r="C28" s="8">
        <f>'[2]Ведомость'!G33/1000</f>
        <v>10.8696</v>
      </c>
      <c r="D28" s="8">
        <f>'[2]Ведомость'!H33/1000</f>
        <v>4.5003</v>
      </c>
      <c r="E28" s="8">
        <f>F28*1000/(Напряжение!F34*SQRT(3))</f>
        <v>111.70276372260116</v>
      </c>
      <c r="F28" s="8">
        <f>'[2]Ведомость'!K33/1000</f>
        <v>7.415100000000001</v>
      </c>
      <c r="G28" s="8">
        <f>'[2]Ведомость'!L33/1000</f>
        <v>1.134</v>
      </c>
      <c r="H28" s="18"/>
      <c r="I28" s="12"/>
      <c r="J28" s="12"/>
      <c r="K28" s="12"/>
      <c r="L28" s="12"/>
      <c r="M28" s="12">
        <f t="shared" si="0"/>
        <v>24.2998</v>
      </c>
      <c r="N28" s="6"/>
    </row>
    <row r="29" spans="1:14" ht="15" customHeight="1">
      <c r="A29" s="42">
        <f>'Нагрузка ежечасно'!A29</f>
        <v>40163.5</v>
      </c>
      <c r="B29" s="8">
        <f>C29*1000/(Напряжение!D35*SQRT(3))</f>
        <v>165.18243624922823</v>
      </c>
      <c r="C29" s="8">
        <f>'[2]Ведомость'!G34/1000</f>
        <v>10.701600000000001</v>
      </c>
      <c r="D29" s="8">
        <f>'[2]Ведомость'!H34/1000</f>
        <v>4.8552</v>
      </c>
      <c r="E29" s="8">
        <f>F29*1000/(Напряжение!F35*SQRT(3))</f>
        <v>122.28390741581035</v>
      </c>
      <c r="F29" s="8">
        <f>'[2]Ведомость'!K34/1000</f>
        <v>8.1249</v>
      </c>
      <c r="G29" s="8">
        <f>'[2]Ведомость'!L34/1000</f>
        <v>2.0622</v>
      </c>
      <c r="H29" s="18"/>
      <c r="I29" s="12"/>
      <c r="J29" s="12"/>
      <c r="K29" s="12"/>
      <c r="L29" s="12"/>
      <c r="M29" s="12">
        <f t="shared" si="0"/>
        <v>24.9361</v>
      </c>
      <c r="N29" s="6"/>
    </row>
    <row r="30" spans="1:14" ht="15" customHeight="1">
      <c r="A30" s="42">
        <f>'Нагрузка ежечасно'!A30</f>
        <v>40163.520833333336</v>
      </c>
      <c r="B30" s="8">
        <f>C30*1000/(Напряжение!D36*SQRT(3))</f>
        <v>163.96307081572016</v>
      </c>
      <c r="C30" s="8">
        <f>'[2]Ведомость'!G35/1000</f>
        <v>10.609200000000001</v>
      </c>
      <c r="D30" s="8">
        <f>'[2]Ведомость'!H35/1000</f>
        <v>4.8762</v>
      </c>
      <c r="E30" s="8">
        <f>F30*1000/(Напряжение!F36*SQRT(3))</f>
        <v>122.27571507660906</v>
      </c>
      <c r="F30" s="8">
        <f>'[2]Ведомость'!K35/1000</f>
        <v>8.1207</v>
      </c>
      <c r="G30" s="8">
        <f>'[2]Ведомость'!L35/1000</f>
        <v>2.2743</v>
      </c>
      <c r="H30" s="18"/>
      <c r="I30" s="12"/>
      <c r="J30" s="12"/>
      <c r="K30" s="12"/>
      <c r="L30" s="12"/>
      <c r="M30" s="12">
        <f t="shared" si="0"/>
        <v>27.2327</v>
      </c>
      <c r="N30" s="6"/>
    </row>
    <row r="31" spans="1:14" ht="15" customHeight="1">
      <c r="A31" s="42">
        <f>'Нагрузка ежечасно'!A31</f>
        <v>40163.541666666664</v>
      </c>
      <c r="B31" s="8">
        <f>C31*1000/(Напряжение!D37*SQRT(3))</f>
        <v>148.25521092569383</v>
      </c>
      <c r="C31" s="8">
        <f>'[2]Ведомость'!G36/1000</f>
        <v>9.6075</v>
      </c>
      <c r="D31" s="8">
        <f>'[2]Ведомость'!H36/1000</f>
        <v>5.0841</v>
      </c>
      <c r="E31" s="8">
        <f>F31*1000/(Напряжение!F37*SQRT(3))</f>
        <v>102.86068426935995</v>
      </c>
      <c r="F31" s="8">
        <f>'[2]Ведомость'!K36/1000</f>
        <v>6.833399999999999</v>
      </c>
      <c r="G31" s="8">
        <f>'[2]Ведомость'!L36/1000</f>
        <v>2.7279</v>
      </c>
      <c r="H31" s="18"/>
      <c r="I31" s="12"/>
      <c r="J31" s="12"/>
      <c r="K31" s="12"/>
      <c r="L31" s="12"/>
      <c r="M31" s="12">
        <f t="shared" si="0"/>
        <v>24.110999999999997</v>
      </c>
      <c r="N31" s="6"/>
    </row>
    <row r="32" spans="1:14" ht="15" customHeight="1">
      <c r="A32" s="42">
        <f>'Нагрузка ежечасно'!A32</f>
        <v>40163.5625</v>
      </c>
      <c r="B32" s="8">
        <f>C32*1000/(Напряжение!D38*SQRT(3))</f>
        <v>150.08224568083628</v>
      </c>
      <c r="C32" s="8">
        <f>'[2]Ведомость'!G37/1000</f>
        <v>9.739799999999999</v>
      </c>
      <c r="D32" s="8">
        <f>'[2]Ведомость'!H37/1000</f>
        <v>4.8825</v>
      </c>
      <c r="E32" s="8">
        <f>F32*1000/(Напряжение!F38*SQRT(3))</f>
        <v>104.94152174014512</v>
      </c>
      <c r="F32" s="8">
        <f>'[2]Ведомость'!K37/1000</f>
        <v>6.9699</v>
      </c>
      <c r="G32" s="8">
        <f>'[2]Ведомость'!L37/1000</f>
        <v>3.1143</v>
      </c>
      <c r="H32" s="18"/>
      <c r="I32" s="12"/>
      <c r="J32" s="12"/>
      <c r="K32" s="12"/>
      <c r="L32" s="12"/>
      <c r="M32" s="12">
        <f t="shared" si="0"/>
        <v>23.8718</v>
      </c>
      <c r="N32" s="6"/>
    </row>
    <row r="33" spans="1:14" ht="15" customHeight="1">
      <c r="A33" s="42">
        <f>'Нагрузка ежечасно'!A33</f>
        <v>40163.583333333336</v>
      </c>
      <c r="B33" s="8">
        <f>C33*1000/(Напряжение!D39*SQRT(3))</f>
        <v>155.9606256436227</v>
      </c>
      <c r="C33" s="8">
        <f>'[2]Ведомость'!G38/1000</f>
        <v>10.1346</v>
      </c>
      <c r="D33" s="8">
        <f>'[2]Ведомость'!H38/1000</f>
        <v>4.911899999999999</v>
      </c>
      <c r="E33" s="8">
        <f>F33*1000/(Напряжение!F39*SQRT(3))</f>
        <v>111.96144246710762</v>
      </c>
      <c r="F33" s="8">
        <f>'[2]Ведомость'!K38/1000</f>
        <v>7.4277</v>
      </c>
      <c r="G33" s="8">
        <f>'[2]Ведомость'!L38/1000</f>
        <v>3.0534</v>
      </c>
      <c r="H33" s="18"/>
      <c r="I33" s="12"/>
      <c r="J33" s="12"/>
      <c r="K33" s="12"/>
      <c r="L33" s="12"/>
      <c r="M33" s="12">
        <f t="shared" si="0"/>
        <v>24.538899999999998</v>
      </c>
      <c r="N33" s="6"/>
    </row>
    <row r="34" spans="1:14" ht="15" customHeight="1">
      <c r="A34" s="42">
        <f>'Нагрузка ежечасно'!A34</f>
        <v>40163.604166666664</v>
      </c>
      <c r="B34" s="8">
        <f>C34*1000/(Напряжение!D40*SQRT(3))</f>
        <v>148.1410286810569</v>
      </c>
      <c r="C34" s="8">
        <f>'[2]Ведомость'!G39/1000</f>
        <v>9.6117</v>
      </c>
      <c r="D34" s="8">
        <f>'[2]Ведомость'!H39/1000</f>
        <v>4.510800000000001</v>
      </c>
      <c r="E34" s="8">
        <f>F34*1000/(Напряжение!F40*SQRT(3))</f>
        <v>126.8973675894888</v>
      </c>
      <c r="F34" s="8">
        <f>'[2]Ведомость'!K39/1000</f>
        <v>8.4063</v>
      </c>
      <c r="G34" s="8">
        <f>'[2]Ведомость'!L39/1000</f>
        <v>2.7447</v>
      </c>
      <c r="H34" s="18"/>
      <c r="I34" s="12"/>
      <c r="J34" s="12"/>
      <c r="K34" s="12"/>
      <c r="L34" s="12"/>
      <c r="M34" s="12">
        <f t="shared" si="0"/>
        <v>24.8838</v>
      </c>
      <c r="N34" s="6"/>
    </row>
    <row r="35" spans="1:14" ht="15" customHeight="1">
      <c r="A35" s="42">
        <f>'Нагрузка ежечасно'!A35</f>
        <v>40163.625</v>
      </c>
      <c r="B35" s="8">
        <f>C35*1000/(Напряжение!D41*SQRT(3))</f>
        <v>126.84351128957897</v>
      </c>
      <c r="C35" s="8">
        <f>'[2]Ведомость'!G40/1000</f>
        <v>8.2404</v>
      </c>
      <c r="D35" s="8">
        <f>'[2]Ведомость'!H40/1000</f>
        <v>4.7397</v>
      </c>
      <c r="E35" s="8">
        <f>F35*1000/(Напряжение!F41*SQRT(3))</f>
        <v>119.16336224218624</v>
      </c>
      <c r="F35" s="8">
        <f>'[2]Ведомость'!K40/1000</f>
        <v>7.9002</v>
      </c>
      <c r="G35" s="8">
        <f>'[2]Ведомость'!L40/1000</f>
        <v>2.5641</v>
      </c>
      <c r="H35" s="18"/>
      <c r="I35" s="12"/>
      <c r="J35" s="12"/>
      <c r="K35" s="12"/>
      <c r="L35" s="12"/>
      <c r="M35" s="12">
        <f t="shared" si="0"/>
        <v>22.8933</v>
      </c>
      <c r="N35" s="6"/>
    </row>
    <row r="36" spans="1:14" ht="15" customHeight="1">
      <c r="A36" s="42">
        <f>'Нагрузка ежечасно'!A36</f>
        <v>40163.645833333336</v>
      </c>
      <c r="B36" s="8">
        <f>C36*1000/(Напряжение!D42*SQRT(3))</f>
        <v>102.75605734103154</v>
      </c>
      <c r="C36" s="8">
        <f>'[2]Ведомость'!G41/1000</f>
        <v>6.690600000000001</v>
      </c>
      <c r="D36" s="8">
        <f>'[2]Ведомость'!H41/1000</f>
        <v>5.0379</v>
      </c>
      <c r="E36" s="8">
        <f>F36*1000/(Напряжение!F42*SQRT(3))</f>
        <v>71.36553992369107</v>
      </c>
      <c r="F36" s="8">
        <f>'[2]Ведомость'!K41/1000</f>
        <v>4.7271</v>
      </c>
      <c r="G36" s="8">
        <f>'[2]Ведомость'!L41/1000</f>
        <v>2.3289</v>
      </c>
      <c r="H36" s="18"/>
      <c r="I36" s="12"/>
      <c r="J36" s="12"/>
      <c r="K36" s="12"/>
      <c r="L36" s="12"/>
      <c r="M36" s="12">
        <f t="shared" si="0"/>
        <v>18.284</v>
      </c>
      <c r="N36" s="6"/>
    </row>
    <row r="37" spans="1:14" ht="15" customHeight="1">
      <c r="A37" s="42">
        <f>'Нагрузка ежечасно'!A37</f>
        <v>40163.666666666664</v>
      </c>
      <c r="B37" s="8">
        <f>C37*1000/(Напряжение!D43*SQRT(3))</f>
        <v>82.5242119798246</v>
      </c>
      <c r="C37" s="8">
        <f>'[2]Ведомость'!G42/1000</f>
        <v>5.380199999999999</v>
      </c>
      <c r="D37" s="8">
        <f>'[2]Ведомость'!H42/1000</f>
        <v>4.485600000000001</v>
      </c>
      <c r="E37" s="8">
        <f>F37*1000/(Напряжение!F43*SQRT(3))</f>
        <v>63.32938965617562</v>
      </c>
      <c r="F37" s="8">
        <f>'[2]Ведомость'!K42/1000</f>
        <v>4.206300000000001</v>
      </c>
      <c r="G37" s="8">
        <f>'[2]Ведомость'!L42/1000</f>
        <v>2.7699000000000003</v>
      </c>
      <c r="H37" s="18"/>
      <c r="I37" s="12"/>
      <c r="J37" s="12"/>
      <c r="K37" s="12"/>
      <c r="L37" s="12"/>
      <c r="M37" s="12">
        <f t="shared" si="0"/>
        <v>16.398400000000002</v>
      </c>
      <c r="N37" s="6"/>
    </row>
    <row r="38" spans="1:14" ht="15" customHeight="1">
      <c r="A38" s="42">
        <f>'Нагрузка ежечасно'!A38</f>
        <v>40163.6875</v>
      </c>
      <c r="B38" s="8">
        <f>C38*1000/(Напряжение!D44*SQRT(3))</f>
        <v>112.45582437654969</v>
      </c>
      <c r="C38" s="8">
        <f>'[2]Ведомость'!G43/1000</f>
        <v>7.3332</v>
      </c>
      <c r="D38" s="8">
        <f>'[2]Ведомость'!H43/1000</f>
        <v>3.9101999999999997</v>
      </c>
      <c r="E38" s="8">
        <f>F38*1000/(Напряжение!F44*SQRT(3))</f>
        <v>106.07589532506803</v>
      </c>
      <c r="F38" s="8">
        <f>'[2]Ведомость'!K43/1000</f>
        <v>7.0706999999999995</v>
      </c>
      <c r="G38" s="8">
        <f>'[2]Ведомость'!L43/1000</f>
        <v>2.1881999999999997</v>
      </c>
      <c r="H38" s="18"/>
      <c r="I38" s="12"/>
      <c r="J38" s="12"/>
      <c r="K38" s="12"/>
      <c r="L38" s="12"/>
      <c r="M38" s="12">
        <f t="shared" si="0"/>
        <v>21.3501</v>
      </c>
      <c r="N38" s="6"/>
    </row>
    <row r="39" spans="1:14" ht="15" customHeight="1">
      <c r="A39" s="42">
        <f>'Нагрузка ежечасно'!A39</f>
        <v>40163.708333333336</v>
      </c>
      <c r="B39" s="8">
        <f>C39*1000/(Напряжение!D45*SQRT(3))</f>
        <v>137.41845328918126</v>
      </c>
      <c r="C39" s="8">
        <f>'[2]Ведомость'!G44/1000</f>
        <v>8.967</v>
      </c>
      <c r="D39" s="8">
        <f>'[2]Ведомость'!H44/1000</f>
        <v>3.6246</v>
      </c>
      <c r="E39" s="8">
        <f>F39*1000/(Напряжение!F45*SQRT(3))</f>
        <v>126.5072269984152</v>
      </c>
      <c r="F39" s="8">
        <f>'[2]Ведомость'!K44/1000</f>
        <v>8.4084</v>
      </c>
      <c r="G39" s="8">
        <f>'[2]Ведомость'!L44/1000</f>
        <v>2.3981999999999997</v>
      </c>
      <c r="H39" s="18"/>
      <c r="I39" s="12"/>
      <c r="J39" s="12"/>
      <c r="K39" s="12"/>
      <c r="L39" s="12"/>
      <c r="M39" s="12">
        <f t="shared" si="0"/>
        <v>24.4939</v>
      </c>
      <c r="N39" s="6"/>
    </row>
    <row r="40" spans="1:14" ht="15" customHeight="1">
      <c r="A40" s="42">
        <f>'Нагрузка ежечасно'!A40</f>
        <v>40163.729166666664</v>
      </c>
      <c r="B40" s="8">
        <f>C40*1000/(Напряжение!D46*SQRT(3))</f>
        <v>136.3428512232609</v>
      </c>
      <c r="C40" s="8">
        <f>'[2]Ведомость'!G45/1000</f>
        <v>8.9208</v>
      </c>
      <c r="D40" s="8">
        <f>'[2]Ведомость'!H45/1000</f>
        <v>3.6435</v>
      </c>
      <c r="E40" s="8">
        <f>F40*1000/(Напряжение!F46*SQRT(3))</f>
        <v>125.59127491952533</v>
      </c>
      <c r="F40" s="8">
        <f>'[2]Ведомость'!K45/1000</f>
        <v>8.3349</v>
      </c>
      <c r="G40" s="8">
        <f>'[2]Ведомость'!L45/1000</f>
        <v>1.7829000000000002</v>
      </c>
      <c r="H40" s="18"/>
      <c r="I40" s="12"/>
      <c r="J40" s="12"/>
      <c r="K40" s="12"/>
      <c r="L40" s="12"/>
      <c r="M40" s="12">
        <f t="shared" si="0"/>
        <v>24.544799999999995</v>
      </c>
      <c r="N40" s="6"/>
    </row>
    <row r="41" spans="1:14" ht="15" customHeight="1">
      <c r="A41" s="42">
        <f>'Нагрузка ежечасно'!A41</f>
        <v>40163.75</v>
      </c>
      <c r="B41" s="8">
        <f>C41*1000/(Напряжение!D47*SQRT(3))</f>
        <v>136.18579560127225</v>
      </c>
      <c r="C41" s="8">
        <f>'[2]Ведомость'!G46/1000</f>
        <v>8.904</v>
      </c>
      <c r="D41" s="8">
        <f>'[2]Ведомость'!H46/1000</f>
        <v>3.7779000000000003</v>
      </c>
      <c r="E41" s="8">
        <f>F41*1000/(Напряжение!F47*SQRT(3))</f>
        <v>133.47379295231457</v>
      </c>
      <c r="F41" s="8">
        <f>'[2]Ведомость'!K46/1000</f>
        <v>8.8851</v>
      </c>
      <c r="G41" s="8">
        <f>'[2]Ведомость'!L46/1000</f>
        <v>2.6943</v>
      </c>
      <c r="H41" s="18"/>
      <c r="I41" s="12"/>
      <c r="J41" s="12"/>
      <c r="K41" s="12"/>
      <c r="L41" s="12"/>
      <c r="M41" s="12">
        <f t="shared" si="0"/>
        <v>25.172099999999997</v>
      </c>
      <c r="N41" s="6"/>
    </row>
    <row r="42" spans="1:14" ht="15" customHeight="1">
      <c r="A42" s="42">
        <f>'Нагрузка ежечасно'!A42</f>
        <v>40163.770833333336</v>
      </c>
      <c r="B42" s="8">
        <f>C42*1000/(Напряжение!D48*SQRT(3))</f>
        <v>135.96272608776036</v>
      </c>
      <c r="C42" s="8">
        <f>'[2]Ведомость'!G47/1000</f>
        <v>8.889299999999999</v>
      </c>
      <c r="D42" s="8">
        <f>'[2]Ведомость'!H47/1000</f>
        <v>3.9249</v>
      </c>
      <c r="E42" s="8">
        <f>F42*1000/(Напряжение!F48*SQRT(3))</f>
        <v>147.89056005119605</v>
      </c>
      <c r="F42" s="8">
        <f>'[2]Ведомость'!K47/1000</f>
        <v>9.8133</v>
      </c>
      <c r="G42" s="8">
        <f>'[2]Ведомость'!L47/1000</f>
        <v>3.0093</v>
      </c>
      <c r="H42" s="18"/>
      <c r="I42" s="12"/>
      <c r="J42" s="12"/>
      <c r="K42" s="12"/>
      <c r="L42" s="12"/>
      <c r="M42" s="12">
        <f t="shared" si="0"/>
        <v>25.987999999999996</v>
      </c>
      <c r="N42" s="6"/>
    </row>
    <row r="43" spans="1:14" ht="15">
      <c r="A43" s="42">
        <f>'Нагрузка ежечасно'!A43</f>
        <v>40163.791666666664</v>
      </c>
      <c r="B43" s="8">
        <f>C43*1000/(Напряжение!D49*SQRT(3))</f>
        <v>127.41858934542785</v>
      </c>
      <c r="C43" s="8">
        <f>'[2]Ведомость'!G48/1000</f>
        <v>8.3307</v>
      </c>
      <c r="D43" s="8">
        <f>'[2]Ведомость'!H48/1000</f>
        <v>3.5553000000000003</v>
      </c>
      <c r="E43" s="8">
        <f>F43*1000/(Напряжение!F49*SQRT(3))</f>
        <v>140.03283223554175</v>
      </c>
      <c r="F43" s="8">
        <f>'[2]Ведомость'!K48/1000</f>
        <v>9.311399999999999</v>
      </c>
      <c r="G43" s="8">
        <f>'[2]Ведомость'!L48/1000</f>
        <v>2.8518000000000003</v>
      </c>
      <c r="H43" s="18"/>
      <c r="I43" s="12"/>
      <c r="J43" s="12"/>
      <c r="K43" s="12"/>
      <c r="L43" s="12"/>
      <c r="M43" s="12">
        <f t="shared" si="0"/>
        <v>24.704</v>
      </c>
      <c r="N43" s="6"/>
    </row>
    <row r="44" spans="1:14" ht="15">
      <c r="A44" s="42">
        <f>'Нагрузка ежечасно'!A44</f>
        <v>40163.8125</v>
      </c>
      <c r="B44" s="8">
        <f>C44*1000/(Напряжение!D50*SQRT(3))</f>
        <v>105.78574370746313</v>
      </c>
      <c r="C44" s="8">
        <f>'[2]Ведомость'!G49/1000</f>
        <v>6.909</v>
      </c>
      <c r="D44" s="8">
        <f>'[2]Ведомость'!H49/1000</f>
        <v>2.7048</v>
      </c>
      <c r="E44" s="8">
        <f>F44*1000/(Напряжение!F50*SQRT(3))</f>
        <v>129.44700594313568</v>
      </c>
      <c r="F44" s="8">
        <f>'[2]Ведомость'!K49/1000</f>
        <v>8.5848</v>
      </c>
      <c r="G44" s="8">
        <f>'[2]Ведомость'!L49/1000</f>
        <v>3.4356</v>
      </c>
      <c r="H44" s="18"/>
      <c r="I44" s="12"/>
      <c r="J44" s="12"/>
      <c r="K44" s="12"/>
      <c r="L44" s="12"/>
      <c r="M44" s="12">
        <f t="shared" si="0"/>
        <v>22.090300000000003</v>
      </c>
      <c r="N44" s="6"/>
    </row>
    <row r="45" spans="1:14" ht="15">
      <c r="A45" s="42">
        <f>'Нагрузка ежечасно'!A45</f>
        <v>40163.833333333336</v>
      </c>
      <c r="B45" s="8">
        <f>C45*1000/(Напряжение!D51*SQRT(3))</f>
        <v>95.3884170014596</v>
      </c>
      <c r="C45" s="8">
        <f>'[2]Ведомость'!G50/1000</f>
        <v>6.2349</v>
      </c>
      <c r="D45" s="8">
        <f>'[2]Ведомость'!H50/1000</f>
        <v>2.8623000000000003</v>
      </c>
      <c r="E45" s="8">
        <f>F45*1000/(Напряжение!F51*SQRT(3))</f>
        <v>123.9452486151205</v>
      </c>
      <c r="F45" s="8">
        <f>'[2]Ведомость'!K50/1000</f>
        <v>8.2026</v>
      </c>
      <c r="G45" s="8">
        <f>'[2]Ведомость'!L50/1000</f>
        <v>2.9840999999999998</v>
      </c>
      <c r="H45" s="18"/>
      <c r="I45" s="12"/>
      <c r="J45" s="12"/>
      <c r="K45" s="12"/>
      <c r="L45" s="12"/>
      <c r="M45" s="12">
        <f t="shared" si="0"/>
        <v>20.3397</v>
      </c>
      <c r="N45" s="6"/>
    </row>
    <row r="46" spans="1:14" ht="15">
      <c r="A46" s="42">
        <f>'Нагрузка ежечасно'!A46</f>
        <v>40163.854166666664</v>
      </c>
      <c r="B46" s="8">
        <f>C46*1000/(Напряжение!D52*SQRT(3))</f>
        <v>86.6946014412926</v>
      </c>
      <c r="C46" s="8">
        <f>'[2]Ведомость'!G51/1000</f>
        <v>5.684699999999999</v>
      </c>
      <c r="D46" s="8">
        <f>'[2]Ведомость'!H51/1000</f>
        <v>3.3558000000000003</v>
      </c>
      <c r="E46" s="8">
        <f>F46*1000/(Напряжение!F52*SQRT(3))</f>
        <v>128.5411635884673</v>
      </c>
      <c r="F46" s="8">
        <f>'[2]Ведомость'!K51/1000</f>
        <v>8.505</v>
      </c>
      <c r="G46" s="8">
        <f>'[2]Ведомость'!L51/1000</f>
        <v>2.7636</v>
      </c>
      <c r="H46" s="18"/>
      <c r="I46" s="12"/>
      <c r="J46" s="12"/>
      <c r="K46" s="12"/>
      <c r="L46" s="12"/>
      <c r="M46" s="12">
        <f t="shared" si="0"/>
        <v>19.5163</v>
      </c>
      <c r="N46" s="6"/>
    </row>
    <row r="47" spans="1:14" ht="15">
      <c r="A47" s="42">
        <f>'Нагрузка ежечасно'!A47</f>
        <v>40163.875</v>
      </c>
      <c r="B47" s="8">
        <f>C47*1000/(Напряжение!D53*SQRT(3))</f>
        <v>81.11649795072027</v>
      </c>
      <c r="C47" s="8">
        <f>'[2]Ведомость'!G52/1000</f>
        <v>5.331899999999999</v>
      </c>
      <c r="D47" s="8">
        <f>'[2]Ведомость'!H52/1000</f>
        <v>3.4818000000000002</v>
      </c>
      <c r="E47" s="8">
        <f>F47*1000/(Напряжение!F53*SQRT(3))</f>
        <v>134.887608665558</v>
      </c>
      <c r="F47" s="8">
        <f>'[2]Ведомость'!K52/1000</f>
        <v>8.9439</v>
      </c>
      <c r="G47" s="8">
        <f>'[2]Ведомость'!L52/1000</f>
        <v>2.9253</v>
      </c>
      <c r="H47" s="18"/>
      <c r="I47" s="12"/>
      <c r="J47" s="12"/>
      <c r="K47" s="12"/>
      <c r="L47" s="12"/>
      <c r="M47" s="12">
        <f t="shared" si="0"/>
        <v>19.0949</v>
      </c>
      <c r="N47" s="6"/>
    </row>
    <row r="48" spans="1:14" ht="15">
      <c r="A48" s="42">
        <f>'Нагрузка ежечасно'!A48</f>
        <v>40163.895833333336</v>
      </c>
      <c r="B48" s="8">
        <f>C48*1000/(Напряжение!D54*SQRT(3))</f>
        <v>76.86022126291866</v>
      </c>
      <c r="C48" s="8">
        <f>'[2]Ведомость'!G53/1000</f>
        <v>5.0546999999999995</v>
      </c>
      <c r="D48" s="8">
        <f>'[2]Ведомость'!H53/1000</f>
        <v>3.4041</v>
      </c>
      <c r="E48" s="8">
        <f>F48*1000/(Напряжение!F54*SQRT(3))</f>
        <v>124.23696011686357</v>
      </c>
      <c r="F48" s="8">
        <f>'[2]Ведомость'!K53/1000</f>
        <v>8.265600000000001</v>
      </c>
      <c r="G48" s="8">
        <f>'[2]Ведомость'!L53/1000</f>
        <v>2.4969</v>
      </c>
      <c r="H48" s="18"/>
      <c r="I48" s="12"/>
      <c r="J48" s="12"/>
      <c r="K48" s="12"/>
      <c r="L48" s="12"/>
      <c r="M48" s="12">
        <f t="shared" si="0"/>
        <v>17.8291</v>
      </c>
      <c r="N48" s="6"/>
    </row>
    <row r="49" spans="1:14" ht="15">
      <c r="A49" s="42">
        <f>'Нагрузка ежечасно'!A49</f>
        <v>40163.916666666664</v>
      </c>
      <c r="B49" s="8">
        <f>C49*1000/(Напряжение!D55*SQRT(3))</f>
        <v>74.93814819174719</v>
      </c>
      <c r="C49" s="8">
        <f>'[2]Ведомость'!G54/1000</f>
        <v>4.9266000000000005</v>
      </c>
      <c r="D49" s="8">
        <f>'[2]Ведомость'!H54/1000</f>
        <v>3.6288</v>
      </c>
      <c r="E49" s="8">
        <f>F49*1000/(Напряжение!F55*SQRT(3))</f>
        <v>117.79873110059253</v>
      </c>
      <c r="F49" s="8">
        <f>'[2]Ведомость'!K54/1000</f>
        <v>7.835100000000001</v>
      </c>
      <c r="G49" s="8">
        <f>'[2]Ведомость'!L54/1000</f>
        <v>2.5871999999999997</v>
      </c>
      <c r="H49" s="18"/>
      <c r="I49" s="12"/>
      <c r="J49" s="12"/>
      <c r="K49" s="12"/>
      <c r="L49" s="12"/>
      <c r="M49" s="12">
        <f t="shared" si="0"/>
        <v>16.925400000000003</v>
      </c>
      <c r="N49" s="6"/>
    </row>
    <row r="50" spans="1:14" ht="15">
      <c r="A50" s="42">
        <f>'Нагрузка ежечасно'!A50</f>
        <v>40163.9375</v>
      </c>
      <c r="B50" s="8">
        <f>C50*1000/(Напряжение!D56*SQRT(3))</f>
        <v>75.55279929188683</v>
      </c>
      <c r="C50" s="8">
        <f>'[2]Ведомость'!G55/1000</f>
        <v>4.9623</v>
      </c>
      <c r="D50" s="8">
        <f>'[2]Ведомость'!H55/1000</f>
        <v>3.5637</v>
      </c>
      <c r="E50" s="8">
        <f>F50*1000/(Напряжение!F56*SQRT(3))</f>
        <v>134.28476054687556</v>
      </c>
      <c r="F50" s="8">
        <f>'[2]Ведомость'!K55/1000</f>
        <v>8.925</v>
      </c>
      <c r="G50" s="8">
        <f>'[2]Ведомость'!L55/1000</f>
        <v>3.0702</v>
      </c>
      <c r="H50" s="18"/>
      <c r="I50" s="12"/>
      <c r="J50" s="12"/>
      <c r="K50" s="12"/>
      <c r="L50" s="12"/>
      <c r="M50" s="12">
        <f t="shared" si="0"/>
        <v>17.8851</v>
      </c>
      <c r="N50" s="6"/>
    </row>
    <row r="51" spans="1:14" ht="15">
      <c r="A51" s="42">
        <f>'Нагрузка ежечасно'!A51</f>
        <v>40163.958333333336</v>
      </c>
      <c r="B51" s="8">
        <f>C51*1000/(Напряжение!D57*SQRT(3))</f>
        <v>83.5188927781072</v>
      </c>
      <c r="C51" s="8">
        <f>'[2]Ведомость'!G56/1000</f>
        <v>5.481</v>
      </c>
      <c r="D51" s="8">
        <f>'[2]Ведомость'!H56/1000</f>
        <v>3.5216999999999996</v>
      </c>
      <c r="E51" s="8">
        <f>F51*1000/(Напряжение!F57*SQRT(3))</f>
        <v>131.3974246680399</v>
      </c>
      <c r="F51" s="8">
        <f>'[2]Ведомость'!K56/1000</f>
        <v>8.7654</v>
      </c>
      <c r="G51" s="8">
        <f>'[2]Ведомость'!L56/1000</f>
        <v>2.8161</v>
      </c>
      <c r="H51" s="18"/>
      <c r="I51" s="12"/>
      <c r="J51" s="12"/>
      <c r="K51" s="12"/>
      <c r="L51" s="12"/>
      <c r="M51" s="12">
        <f t="shared" si="0"/>
        <v>18.2405</v>
      </c>
      <c r="N51" s="6"/>
    </row>
    <row r="52" spans="1:14" ht="15">
      <c r="A52" s="42">
        <f>'Нагрузка ежечасно'!A52</f>
        <v>40163.979166666664</v>
      </c>
      <c r="B52" s="8">
        <f>C52*1000/(Напряжение!D58*SQRT(3))</f>
        <v>98.2931957784506</v>
      </c>
      <c r="C52" s="8">
        <f>'[2]Ведомость'!G57/1000</f>
        <v>6.4596</v>
      </c>
      <c r="D52" s="8">
        <f>'[2]Ведомость'!H57/1000</f>
        <v>4.3659</v>
      </c>
      <c r="E52" s="8">
        <f>F52*1000/(Напряжение!F58*SQRT(3))</f>
        <v>129.09913171462617</v>
      </c>
      <c r="F52" s="8">
        <f>'[2]Ведомость'!K57/1000</f>
        <v>8.61</v>
      </c>
      <c r="G52" s="8">
        <f>'[2]Ведомость'!L57/1000</f>
        <v>2.6816999999999998</v>
      </c>
      <c r="H52" s="18"/>
      <c r="I52" s="12"/>
      <c r="J52" s="12"/>
      <c r="K52" s="12"/>
      <c r="L52" s="12"/>
      <c r="M52" s="12">
        <f t="shared" si="0"/>
        <v>19.0665</v>
      </c>
      <c r="N52" s="6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5">
      <c r="A55" s="44"/>
      <c r="B55" s="74" t="s">
        <v>10</v>
      </c>
      <c r="C55" s="80"/>
      <c r="D55" s="75"/>
      <c r="E55" s="76" t="s">
        <v>8</v>
      </c>
      <c r="F55" s="76"/>
      <c r="G55" s="74"/>
      <c r="H55" s="74" t="s">
        <v>9</v>
      </c>
      <c r="I55" s="80"/>
      <c r="J55" s="75"/>
      <c r="K55" s="76" t="s">
        <v>11</v>
      </c>
      <c r="L55" s="76"/>
      <c r="M55" s="74"/>
      <c r="N55" s="20"/>
    </row>
    <row r="56" spans="1:14" ht="15">
      <c r="A56" s="59" t="s">
        <v>55</v>
      </c>
      <c r="B56" s="7" t="s">
        <v>0</v>
      </c>
      <c r="C56" s="7" t="s">
        <v>6</v>
      </c>
      <c r="D56" s="7" t="s">
        <v>7</v>
      </c>
      <c r="E56" s="7" t="s">
        <v>0</v>
      </c>
      <c r="F56" s="7" t="s">
        <v>6</v>
      </c>
      <c r="G56" s="16" t="s">
        <v>7</v>
      </c>
      <c r="H56" s="7" t="s">
        <v>0</v>
      </c>
      <c r="I56" s="7" t="s">
        <v>6</v>
      </c>
      <c r="J56" s="7" t="s">
        <v>7</v>
      </c>
      <c r="K56" s="7" t="s">
        <v>0</v>
      </c>
      <c r="L56" s="7" t="s">
        <v>6</v>
      </c>
      <c r="M56" s="16" t="s">
        <v>7</v>
      </c>
      <c r="N56" s="21"/>
    </row>
    <row r="57" spans="1:14" ht="15">
      <c r="A57" s="42">
        <f>A5</f>
        <v>40164</v>
      </c>
      <c r="B57" s="8">
        <f>C57/(Напряжение!B11*SQRT(3))*1000</f>
        <v>44.21622842837083</v>
      </c>
      <c r="C57" s="8">
        <f>'[2]Ведомость'!C10/1000</f>
        <v>0.5112</v>
      </c>
      <c r="D57" s="8">
        <f>'[2]Ведомость'!D10/1000</f>
        <v>0.6102000000000001</v>
      </c>
      <c r="E57" s="8">
        <f>F57/(Напряжение!C11*SQRT(3))*1000</f>
        <v>66.09197199252955</v>
      </c>
      <c r="F57" s="8">
        <f>'[2]Ведомость'!E10/1000</f>
        <v>1.226</v>
      </c>
      <c r="G57" s="8">
        <f>'[2]Ведомость'!F10/1000</f>
        <v>0.458</v>
      </c>
      <c r="H57" s="8">
        <f>I57/(Напряжение!E11*SQRT(3))*1000</f>
        <v>61.80769905599288</v>
      </c>
      <c r="I57" s="8">
        <f>'[2]Ведомость'!I10/1000</f>
        <v>1.172</v>
      </c>
      <c r="J57" s="8">
        <f>'[2]Ведомость'!J10/1000</f>
        <v>0.944</v>
      </c>
      <c r="K57" s="8">
        <f>L57/(Напряжение!G11*SQRT(3))*1000</f>
        <v>78.77530249535245</v>
      </c>
      <c r="L57" s="8">
        <f>'[2]Ведомость'!M10/1000</f>
        <v>0.9144</v>
      </c>
      <c r="M57" s="8">
        <f>'[2]Ведомость'!N10/1000</f>
        <v>0.8469</v>
      </c>
      <c r="N57" s="22"/>
    </row>
    <row r="58" spans="1:14" ht="15">
      <c r="A58" s="42">
        <f aca="true" t="shared" si="1" ref="A58:A104">A6</f>
        <v>40163.020833333336</v>
      </c>
      <c r="B58" s="8">
        <f>C58/(Напряжение!B12*SQRT(3))*1000</f>
        <v>43.59595900323</v>
      </c>
      <c r="C58" s="8">
        <f>'[2]Ведомость'!C11/1000</f>
        <v>0.5052</v>
      </c>
      <c r="D58" s="8">
        <f>'[2]Ведомость'!D11/1000</f>
        <v>0.6066</v>
      </c>
      <c r="E58" s="8">
        <f>F58/(Напряжение!C12*SQRT(3))*1000</f>
        <v>69.60675943447062</v>
      </c>
      <c r="F58" s="8">
        <f>'[2]Ведомость'!E11/1000</f>
        <v>1.295</v>
      </c>
      <c r="G58" s="8">
        <f>'[2]Ведомость'!F11/1000</f>
        <v>0.48</v>
      </c>
      <c r="H58" s="8">
        <f>I58/(Напряжение!E12*SQRT(3))*1000</f>
        <v>61.371252360271114</v>
      </c>
      <c r="I58" s="8">
        <f>'[2]Ведомость'!I11/1000</f>
        <v>1.168</v>
      </c>
      <c r="J58" s="8">
        <f>'[2]Ведомость'!J11/1000</f>
        <v>0.94</v>
      </c>
      <c r="K58" s="8">
        <f>L58/(Напряжение!G12*SQRT(3))*1000</f>
        <v>79.07378737143935</v>
      </c>
      <c r="L58" s="8">
        <f>'[2]Ведомость'!M11/1000</f>
        <v>0.9171</v>
      </c>
      <c r="M58" s="8">
        <f>'[2]Ведомость'!N11/1000</f>
        <v>0.8388</v>
      </c>
      <c r="N58" s="22"/>
    </row>
    <row r="59" spans="1:14" ht="15">
      <c r="A59" s="42">
        <f t="shared" si="1"/>
        <v>40163.041666666664</v>
      </c>
      <c r="B59" s="8">
        <f>C59/(Напряжение!B13*SQRT(3))*1000</f>
        <v>43.41130676321913</v>
      </c>
      <c r="C59" s="8">
        <f>'[2]Ведомость'!C12/1000</f>
        <v>0.5028</v>
      </c>
      <c r="D59" s="8">
        <f>'[2]Ведомость'!D12/1000</f>
        <v>0.5873999999999999</v>
      </c>
      <c r="E59" s="8">
        <f>F59/(Напряжение!C13*SQRT(3))*1000</f>
        <v>77.26485013201744</v>
      </c>
      <c r="F59" s="8">
        <f>'[2]Ведомость'!E12/1000</f>
        <v>1.436</v>
      </c>
      <c r="G59" s="8">
        <f>'[2]Ведомость'!F12/1000</f>
        <v>0.551</v>
      </c>
      <c r="H59" s="8">
        <f>I59/(Напряжение!E13*SQRT(3))*1000</f>
        <v>63.94528303097276</v>
      </c>
      <c r="I59" s="8">
        <f>'[2]Ведомость'!I12/1000</f>
        <v>1.216</v>
      </c>
      <c r="J59" s="8">
        <f>'[2]Ведомость'!J12/1000</f>
        <v>0.948</v>
      </c>
      <c r="K59" s="8">
        <f>L59/(Напряжение!G13*SQRT(3))*1000</f>
        <v>80.25677347284677</v>
      </c>
      <c r="L59" s="8">
        <f>'[2]Ведомость'!M12/1000</f>
        <v>0.9324</v>
      </c>
      <c r="M59" s="8">
        <f>'[2]Ведомость'!N12/1000</f>
        <v>0.8235</v>
      </c>
      <c r="N59" s="22"/>
    </row>
    <row r="60" spans="1:14" ht="15">
      <c r="A60" s="42">
        <f t="shared" si="1"/>
        <v>40163.0625</v>
      </c>
      <c r="B60" s="8">
        <f>C60/(Напряжение!B14*SQRT(3))*1000</f>
        <v>46.67781863143402</v>
      </c>
      <c r="C60" s="8">
        <f>'[2]Ведомость'!C13/1000</f>
        <v>0.54</v>
      </c>
      <c r="D60" s="8">
        <f>'[2]Ведомость'!D13/1000</f>
        <v>0.5838</v>
      </c>
      <c r="E60" s="8">
        <f>F60/(Напряжение!C14*SQRT(3))*1000</f>
        <v>69.10110822450763</v>
      </c>
      <c r="F60" s="8">
        <f>'[2]Ведомость'!E13/1000</f>
        <v>1.283</v>
      </c>
      <c r="G60" s="8">
        <f>'[2]Ведомость'!F13/1000</f>
        <v>0.529</v>
      </c>
      <c r="H60" s="8">
        <f>I60/(Напряжение!E14*SQRT(3))*1000</f>
        <v>69.00832097284903</v>
      </c>
      <c r="I60" s="8">
        <f>'[2]Ведомость'!I13/1000</f>
        <v>1.312</v>
      </c>
      <c r="J60" s="8">
        <f>'[2]Ведомость'!J13/1000</f>
        <v>0.94</v>
      </c>
      <c r="K60" s="8">
        <f>L60/(Напряжение!G14*SQRT(3))*1000</f>
        <v>86.360903473214</v>
      </c>
      <c r="L60" s="8">
        <f>'[2]Ведомость'!M13/1000</f>
        <v>1.0026</v>
      </c>
      <c r="M60" s="8">
        <f>'[2]Ведомость'!N13/1000</f>
        <v>0.8244</v>
      </c>
      <c r="N60" s="22"/>
    </row>
    <row r="61" spans="1:14" ht="15">
      <c r="A61" s="42">
        <f t="shared" si="1"/>
        <v>40163.083333333336</v>
      </c>
      <c r="B61" s="8">
        <f>C61/(Напряжение!B15*SQRT(3))*1000</f>
        <v>55.93741921302601</v>
      </c>
      <c r="C61" s="8">
        <f>'[2]Ведомость'!C14/1000</f>
        <v>0.6474</v>
      </c>
      <c r="D61" s="8">
        <f>'[2]Ведомость'!D14/1000</f>
        <v>0.5796</v>
      </c>
      <c r="E61" s="8">
        <f>F61/(Напряжение!C15*SQRT(3))*1000</f>
        <v>70.42567335322603</v>
      </c>
      <c r="F61" s="8">
        <f>'[2]Ведомость'!E14/1000</f>
        <v>1.307</v>
      </c>
      <c r="G61" s="8">
        <f>'[2]Ведомость'!F14/1000</f>
        <v>0.501</v>
      </c>
      <c r="H61" s="8">
        <f>I61/(Напряжение!E15*SQRT(3))*1000</f>
        <v>78.11075557733957</v>
      </c>
      <c r="I61" s="8">
        <f>'[2]Ведомость'!I14/1000</f>
        <v>1.484</v>
      </c>
      <c r="J61" s="8">
        <f>'[2]Ведомость'!J14/1000</f>
        <v>0.908</v>
      </c>
      <c r="K61" s="8">
        <f>L61/(Напряжение!G15*SQRT(3))*1000</f>
        <v>99.65672931526136</v>
      </c>
      <c r="L61" s="8">
        <f>'[2]Ведомость'!M14/1000</f>
        <v>1.1565</v>
      </c>
      <c r="M61" s="8">
        <f>'[2]Ведомость'!N14/1000</f>
        <v>0.8055</v>
      </c>
      <c r="N61" s="22"/>
    </row>
    <row r="62" spans="1:14" ht="15">
      <c r="A62" s="42">
        <f t="shared" si="1"/>
        <v>40163.104166666664</v>
      </c>
      <c r="B62" s="8">
        <f>C62/(Напряжение!B16*SQRT(3))*1000</f>
        <v>68.26144790575987</v>
      </c>
      <c r="C62" s="8">
        <f>'[2]Ведомость'!C15/1000</f>
        <v>0.7908</v>
      </c>
      <c r="D62" s="8">
        <f>'[2]Ведомость'!D15/1000</f>
        <v>0.576</v>
      </c>
      <c r="E62" s="8">
        <f>F62/(Напряжение!C16*SQRT(3))*1000</f>
        <v>77.90631751858419</v>
      </c>
      <c r="F62" s="8">
        <f>'[2]Ведомость'!E15/1000</f>
        <v>1.447</v>
      </c>
      <c r="G62" s="8">
        <f>'[2]Ведомость'!F15/1000</f>
        <v>0.548</v>
      </c>
      <c r="H62" s="8">
        <f>I62/(Напряжение!E16*SQRT(3))*1000</f>
        <v>88.97696794547159</v>
      </c>
      <c r="I62" s="8">
        <f>'[2]Ведомость'!I15/1000</f>
        <v>1.7</v>
      </c>
      <c r="J62" s="8">
        <f>'[2]Ведомость'!J15/1000</f>
        <v>0.916</v>
      </c>
      <c r="K62" s="8">
        <f>L62/(Напряжение!G16*SQRT(3))*1000</f>
        <v>120.71824906142444</v>
      </c>
      <c r="L62" s="8">
        <f>'[2]Ведомость'!M15/1000</f>
        <v>1.4031</v>
      </c>
      <c r="M62" s="8">
        <f>'[2]Ведомость'!N15/1000</f>
        <v>0.7911</v>
      </c>
      <c r="N62" s="22"/>
    </row>
    <row r="63" spans="1:14" ht="15">
      <c r="A63" s="42">
        <f t="shared" si="1"/>
        <v>40163.125</v>
      </c>
      <c r="B63" s="8">
        <f>C63/(Напряжение!B17*SQRT(3))*1000</f>
        <v>79.5106094381233</v>
      </c>
      <c r="C63" s="8">
        <f>'[2]Ведомость'!C16/1000</f>
        <v>0.9216</v>
      </c>
      <c r="D63" s="8">
        <f>'[2]Ведомость'!D16/1000</f>
        <v>0.5952000000000001</v>
      </c>
      <c r="E63" s="8">
        <f>F63/(Напряжение!C17*SQRT(3))*1000</f>
        <v>73.93682367083112</v>
      </c>
      <c r="F63" s="8">
        <f>'[2]Ведомость'!E16/1000</f>
        <v>1.376</v>
      </c>
      <c r="G63" s="8">
        <f>'[2]Ведомость'!F16/1000</f>
        <v>0.496</v>
      </c>
      <c r="H63" s="8">
        <f>I63/(Напряжение!E17*SQRT(3))*1000</f>
        <v>100.62118446477804</v>
      </c>
      <c r="I63" s="8">
        <f>'[2]Ведомость'!I16/1000</f>
        <v>1.928</v>
      </c>
      <c r="J63" s="8">
        <f>'[2]Ведомость'!J16/1000</f>
        <v>0.912</v>
      </c>
      <c r="K63" s="8">
        <f>L63/(Напряжение!G17*SQRT(3))*1000</f>
        <v>141.2928931298812</v>
      </c>
      <c r="L63" s="8">
        <f>'[2]Ведомость'!M16/1000</f>
        <v>1.6442999999999999</v>
      </c>
      <c r="M63" s="8">
        <f>'[2]Ведомость'!N16/1000</f>
        <v>0.7902</v>
      </c>
      <c r="N63" s="22"/>
    </row>
    <row r="64" spans="1:14" ht="15">
      <c r="A64" s="42">
        <f t="shared" si="1"/>
        <v>40163.145833333336</v>
      </c>
      <c r="B64" s="8">
        <f>C64/(Напряжение!B18*SQRT(3))*1000</f>
        <v>93.20404436512514</v>
      </c>
      <c r="C64" s="8">
        <f>'[2]Ведомость'!C17/1000</f>
        <v>1.08</v>
      </c>
      <c r="D64" s="8">
        <f>'[2]Ведомость'!D17/1000</f>
        <v>0.6234</v>
      </c>
      <c r="E64" s="8">
        <f>F64/(Напряжение!C18*SQRT(3))*1000</f>
        <v>69.31528365494606</v>
      </c>
      <c r="F64" s="8">
        <f>'[2]Ведомость'!E17/1000</f>
        <v>1.291</v>
      </c>
      <c r="G64" s="8">
        <f>'[2]Ведомость'!F17/1000</f>
        <v>0.479</v>
      </c>
      <c r="H64" s="8">
        <f>I64/(Напряжение!E18*SQRT(3))*1000</f>
        <v>105.38816367305618</v>
      </c>
      <c r="I64" s="8">
        <f>'[2]Ведомость'!I17/1000</f>
        <v>2.012</v>
      </c>
      <c r="J64" s="8">
        <f>'[2]Ведомость'!J17/1000</f>
        <v>0.936</v>
      </c>
      <c r="K64" s="8">
        <f>L64/(Напряжение!G18*SQRT(3))*1000</f>
        <v>143.83284132489212</v>
      </c>
      <c r="L64" s="8">
        <f>'[2]Ведомость'!M17/1000</f>
        <v>1.6730999999999998</v>
      </c>
      <c r="M64" s="8">
        <f>'[2]Ведомость'!N17/1000</f>
        <v>0.8091</v>
      </c>
      <c r="N64" s="22"/>
    </row>
    <row r="65" spans="1:14" ht="15">
      <c r="A65" s="42">
        <f t="shared" si="1"/>
        <v>40163.166666666664</v>
      </c>
      <c r="B65" s="8">
        <f>C65/(Напряжение!B19*SQRT(3))*1000</f>
        <v>116.86661742543775</v>
      </c>
      <c r="C65" s="8">
        <f>'[2]Ведомость'!C18/1000</f>
        <v>1.3536</v>
      </c>
      <c r="D65" s="8">
        <f>'[2]Ведомость'!D18/1000</f>
        <v>0.7872</v>
      </c>
      <c r="E65" s="8">
        <f>F65/(Напряжение!C19*SQRT(3))*1000</f>
        <v>70.33019596853123</v>
      </c>
      <c r="F65" s="8">
        <f>'[2]Ведомость'!E18/1000</f>
        <v>1.308</v>
      </c>
      <c r="G65" s="8">
        <f>'[2]Ведомость'!F18/1000</f>
        <v>0.515</v>
      </c>
      <c r="H65" s="8">
        <f>I65/(Напряжение!E19*SQRT(3))*1000</f>
        <v>112.52715935715979</v>
      </c>
      <c r="I65" s="8">
        <f>'[2]Ведомость'!I18/1000</f>
        <v>2.148</v>
      </c>
      <c r="J65" s="8">
        <f>'[2]Ведомость'!J18/1000</f>
        <v>1.028</v>
      </c>
      <c r="K65" s="8">
        <f>L65/(Напряжение!G19*SQRT(3))*1000</f>
        <v>148.163706703982</v>
      </c>
      <c r="L65" s="8">
        <f>'[2]Ведомость'!M18/1000</f>
        <v>1.7226</v>
      </c>
      <c r="M65" s="8">
        <f>'[2]Ведомость'!N18/1000</f>
        <v>0.8307</v>
      </c>
      <c r="N65" s="22"/>
    </row>
    <row r="66" spans="1:14" ht="15">
      <c r="A66" s="42">
        <f t="shared" si="1"/>
        <v>40163.1875</v>
      </c>
      <c r="B66" s="8">
        <f>C66/(Напряжение!B20*SQRT(3))*1000</f>
        <v>127.67936749765016</v>
      </c>
      <c r="C66" s="8">
        <f>'[2]Ведомость'!C19/1000</f>
        <v>1.479</v>
      </c>
      <c r="D66" s="8">
        <f>'[2]Ведомость'!D19/1000</f>
        <v>0.8472000000000001</v>
      </c>
      <c r="E66" s="8">
        <f>F66/(Напряжение!C20*SQRT(3))*1000</f>
        <v>74.25506831197245</v>
      </c>
      <c r="F66" s="8">
        <f>'[2]Ведомость'!E19/1000</f>
        <v>1.38</v>
      </c>
      <c r="G66" s="8">
        <f>'[2]Ведомость'!F19/1000</f>
        <v>0.555</v>
      </c>
      <c r="H66" s="8">
        <f>I66/(Напряжение!E20*SQRT(3))*1000</f>
        <v>110.76229046328274</v>
      </c>
      <c r="I66" s="8">
        <f>'[2]Ведомость'!I19/1000</f>
        <v>2.108</v>
      </c>
      <c r="J66" s="8">
        <f>'[2]Ведомость'!J19/1000</f>
        <v>1.016</v>
      </c>
      <c r="K66" s="8">
        <f>L66/(Напряжение!G20*SQRT(3))*1000</f>
        <v>154.3030833419115</v>
      </c>
      <c r="L66" s="8">
        <f>'[2]Ведомость'!M19/1000</f>
        <v>1.7928</v>
      </c>
      <c r="M66" s="8">
        <f>'[2]Ведомость'!N19/1000</f>
        <v>0.8586</v>
      </c>
      <c r="N66" s="22"/>
    </row>
    <row r="67" spans="1:14" ht="15">
      <c r="A67" s="42">
        <f t="shared" si="1"/>
        <v>40163.208333333336</v>
      </c>
      <c r="B67" s="8">
        <f>C67/(Напряжение!B21*SQRT(3))*1000</f>
        <v>131.41382269881726</v>
      </c>
      <c r="C67" s="8">
        <f>'[2]Ведомость'!C20/1000</f>
        <v>1.5186</v>
      </c>
      <c r="D67" s="8">
        <f>'[2]Ведомость'!D20/1000</f>
        <v>0.8922</v>
      </c>
      <c r="E67" s="8">
        <f>F67/(Напряжение!C21*SQRT(3))*1000</f>
        <v>85.73920866438196</v>
      </c>
      <c r="F67" s="8">
        <f>'[2]Ведомость'!E20/1000</f>
        <v>1.587</v>
      </c>
      <c r="G67" s="8">
        <f>'[2]Ведомость'!F20/1000</f>
        <v>0.687</v>
      </c>
      <c r="H67" s="8">
        <f>I67/(Напряжение!E21*SQRT(3))*1000</f>
        <v>80.40783189121959</v>
      </c>
      <c r="I67" s="8">
        <f>'[2]Ведомость'!I20/1000</f>
        <v>1.528</v>
      </c>
      <c r="J67" s="8">
        <f>'[2]Ведомость'!J20/1000</f>
        <v>0.808</v>
      </c>
      <c r="K67" s="8">
        <f>L67/(Напряжение!G21*SQRT(3))*1000</f>
        <v>156.57552549184393</v>
      </c>
      <c r="L67" s="8">
        <f>'[2]Ведомость'!M20/1000</f>
        <v>1.8162</v>
      </c>
      <c r="M67" s="8">
        <f>'[2]Ведомость'!N20/1000</f>
        <v>0.8487</v>
      </c>
      <c r="N67" s="22"/>
    </row>
    <row r="68" spans="1:14" ht="15">
      <c r="A68" s="42">
        <f t="shared" si="1"/>
        <v>40163.229166666664</v>
      </c>
      <c r="B68" s="8">
        <f>C68/(Напряжение!B22*SQRT(3))*1000</f>
        <v>127.79251641807838</v>
      </c>
      <c r="C68" s="8">
        <f>'[2]Ведомость'!C21/1000</f>
        <v>1.47</v>
      </c>
      <c r="D68" s="8">
        <f>'[2]Ведомость'!D21/1000</f>
        <v>0.858</v>
      </c>
      <c r="E68" s="8">
        <f>F68/(Напряжение!C22*SQRT(3))*1000</f>
        <v>82.21398088473595</v>
      </c>
      <c r="F68" s="8">
        <f>'[2]Ведомость'!E21/1000</f>
        <v>1.521</v>
      </c>
      <c r="G68" s="8">
        <f>'[2]Ведомость'!F21/1000</f>
        <v>0.732</v>
      </c>
      <c r="H68" s="8">
        <f>I68/(Напряжение!E22*SQRT(3))*1000</f>
        <v>46.84229149958001</v>
      </c>
      <c r="I68" s="8">
        <f>'[2]Ведомость'!I21/1000</f>
        <v>0.888</v>
      </c>
      <c r="J68" s="8">
        <f>'[2]Ведомость'!J21/1000</f>
        <v>0.624</v>
      </c>
      <c r="K68" s="8">
        <f>L68/(Напряжение!G22*SQRT(3))*1000</f>
        <v>156.53782725184567</v>
      </c>
      <c r="L68" s="8">
        <f>'[2]Ведомость'!M21/1000</f>
        <v>1.8108</v>
      </c>
      <c r="M68" s="8">
        <f>'[2]Ведомость'!N21/1000</f>
        <v>0.8505</v>
      </c>
      <c r="N68" s="22"/>
    </row>
    <row r="69" spans="1:14" ht="15">
      <c r="A69" s="42">
        <f t="shared" si="1"/>
        <v>40163.25</v>
      </c>
      <c r="B69" s="8">
        <f>C69/(Напряжение!B23*SQRT(3))*1000</f>
        <v>126.37538192229256</v>
      </c>
      <c r="C69" s="8">
        <f>'[2]Ведомость'!C22/1000</f>
        <v>1.4507999999999999</v>
      </c>
      <c r="D69" s="8">
        <f>'[2]Ведомость'!D22/1000</f>
        <v>0.8892</v>
      </c>
      <c r="E69" s="8">
        <f>F69/(Напряжение!C23*SQRT(3))*1000</f>
        <v>90.85140420038488</v>
      </c>
      <c r="F69" s="8">
        <f>'[2]Ведомость'!E22/1000</f>
        <v>1.68</v>
      </c>
      <c r="G69" s="8">
        <f>'[2]Ведомость'!F22/1000</f>
        <v>0.722</v>
      </c>
      <c r="H69" s="8">
        <f>I69/(Напряжение!E23*SQRT(3))*1000</f>
        <v>45.848466276366636</v>
      </c>
      <c r="I69" s="8">
        <f>'[2]Ведомость'!I22/1000</f>
        <v>0.868</v>
      </c>
      <c r="J69" s="8">
        <f>'[2]Ведомость'!J22/1000</f>
        <v>0.58</v>
      </c>
      <c r="K69" s="8">
        <f>L69/(Напряжение!G23*SQRT(3))*1000</f>
        <v>155.2353175862373</v>
      </c>
      <c r="L69" s="8">
        <f>'[2]Ведомость'!M22/1000</f>
        <v>1.791</v>
      </c>
      <c r="M69" s="8">
        <f>'[2]Ведомость'!N22/1000</f>
        <v>0.8423999999999999</v>
      </c>
      <c r="N69" s="22"/>
    </row>
    <row r="70" spans="1:14" ht="15">
      <c r="A70" s="42">
        <f t="shared" si="1"/>
        <v>40163.270833333336</v>
      </c>
      <c r="B70" s="8">
        <f>C70/(Напряжение!B24*SQRT(3))*1000</f>
        <v>127.31967945336858</v>
      </c>
      <c r="C70" s="8">
        <f>'[2]Ведомость'!C23/1000</f>
        <v>1.4616</v>
      </c>
      <c r="D70" s="8">
        <f>'[2]Ведомость'!D23/1000</f>
        <v>0.9036000000000001</v>
      </c>
      <c r="E70" s="8">
        <f>F70/(Напряжение!C24*SQRT(3))*1000</f>
        <v>85.18014708745554</v>
      </c>
      <c r="F70" s="8">
        <f>'[2]Ведомость'!E23/1000</f>
        <v>1.575</v>
      </c>
      <c r="G70" s="8">
        <f>'[2]Ведомость'!F23/1000</f>
        <v>0.68</v>
      </c>
      <c r="H70" s="8">
        <f>I70/(Напряжение!E24*SQRT(3))*1000</f>
        <v>42.98154780030079</v>
      </c>
      <c r="I70" s="8">
        <f>'[2]Ведомость'!I23/1000</f>
        <v>0.816</v>
      </c>
      <c r="J70" s="8">
        <f>'[2]Ведомость'!J23/1000</f>
        <v>0.56</v>
      </c>
      <c r="K70" s="8">
        <f>L70/(Напряжение!G24*SQRT(3))*1000</f>
        <v>153.9902776193516</v>
      </c>
      <c r="L70" s="8">
        <f>'[2]Ведомость'!M23/1000</f>
        <v>1.7766</v>
      </c>
      <c r="M70" s="8">
        <f>'[2]Ведомость'!N23/1000</f>
        <v>0.8451000000000001</v>
      </c>
      <c r="N70" s="22"/>
    </row>
    <row r="71" spans="1:14" ht="15">
      <c r="A71" s="42">
        <f t="shared" si="1"/>
        <v>40163.291666666664</v>
      </c>
      <c r="B71" s="8">
        <f>C71/(Напряжение!B25*SQRT(3))*1000</f>
        <v>124.68801898974</v>
      </c>
      <c r="C71" s="8">
        <f>'[2]Ведомость'!C24/1000</f>
        <v>1.4334</v>
      </c>
      <c r="D71" s="8">
        <f>'[2]Ведомость'!D24/1000</f>
        <v>0.885</v>
      </c>
      <c r="E71" s="8">
        <f>F71/(Напряжение!C25*SQRT(3))*1000</f>
        <v>93.01636180491067</v>
      </c>
      <c r="F71" s="8">
        <f>'[2]Ведомость'!E24/1000</f>
        <v>1.722</v>
      </c>
      <c r="G71" s="8">
        <f>'[2]Ведомость'!F24/1000</f>
        <v>0.732</v>
      </c>
      <c r="H71" s="8">
        <f>I71/(Напряжение!E25*SQRT(3))*1000</f>
        <v>42.823017140804765</v>
      </c>
      <c r="I71" s="8">
        <f>'[2]Ведомость'!I24/1000</f>
        <v>0.816</v>
      </c>
      <c r="J71" s="8">
        <f>'[2]Ведомость'!J24/1000</f>
        <v>0.552</v>
      </c>
      <c r="K71" s="8">
        <f>L71/(Напряжение!G25*SQRT(3))*1000</f>
        <v>155.47386874659497</v>
      </c>
      <c r="L71" s="8">
        <f>'[2]Ведомость'!M24/1000</f>
        <v>1.7973</v>
      </c>
      <c r="M71" s="8">
        <f>'[2]Ведомость'!N24/1000</f>
        <v>0.855</v>
      </c>
      <c r="N71" s="22"/>
    </row>
    <row r="72" spans="1:14" ht="15">
      <c r="A72" s="42">
        <f t="shared" si="1"/>
        <v>40163.3125</v>
      </c>
      <c r="B72" s="8">
        <f>C72/(Напряжение!B26*SQRT(3))*1000</f>
        <v>107.7377589726769</v>
      </c>
      <c r="C72" s="8">
        <f>'[2]Ведомость'!C25/1000</f>
        <v>1.236</v>
      </c>
      <c r="D72" s="8">
        <f>'[2]Ведомость'!D25/1000</f>
        <v>0.7956</v>
      </c>
      <c r="E72" s="8">
        <f>F72/(Напряжение!C26*SQRT(3))*1000</f>
        <v>79.26355244653682</v>
      </c>
      <c r="F72" s="8">
        <f>'[2]Ведомость'!E25/1000</f>
        <v>1.467</v>
      </c>
      <c r="G72" s="8">
        <f>'[2]Ведомость'!F25/1000</f>
        <v>0.684</v>
      </c>
      <c r="H72" s="8">
        <f>I72/(Напряжение!E26*SQRT(3))*1000</f>
        <v>45.15095539421615</v>
      </c>
      <c r="I72" s="8">
        <f>'[2]Ведомость'!I25/1000</f>
        <v>0.86</v>
      </c>
      <c r="J72" s="8">
        <f>'[2]Ведомость'!J25/1000</f>
        <v>0.548</v>
      </c>
      <c r="K72" s="8">
        <f>L72/(Напряжение!G26*SQRT(3))*1000</f>
        <v>152.06850356217933</v>
      </c>
      <c r="L72" s="8">
        <f>'[2]Ведомость'!M25/1000</f>
        <v>1.7541</v>
      </c>
      <c r="M72" s="8">
        <f>'[2]Ведомость'!N25/1000</f>
        <v>0.8523</v>
      </c>
      <c r="N72" s="22"/>
    </row>
    <row r="73" spans="1:14" ht="15">
      <c r="A73" s="42">
        <f t="shared" si="1"/>
        <v>40163.333333333336</v>
      </c>
      <c r="B73" s="8">
        <f>C73/(Напряжение!B27*SQRT(3))*1000</f>
        <v>99.92318241435918</v>
      </c>
      <c r="C73" s="8">
        <f>'[2]Ведомость'!C26/1000</f>
        <v>1.143</v>
      </c>
      <c r="D73" s="8">
        <f>'[2]Ведомость'!D26/1000</f>
        <v>0.6834</v>
      </c>
      <c r="E73" s="8">
        <f>F73/(Напряжение!C27*SQRT(3))*1000</f>
        <v>81.43130995400514</v>
      </c>
      <c r="F73" s="8">
        <f>'[2]Ведомость'!E26/1000</f>
        <v>1.503</v>
      </c>
      <c r="G73" s="8">
        <f>'[2]Ведомость'!F26/1000</f>
        <v>0.621</v>
      </c>
      <c r="H73" s="8">
        <f>I73/(Напряжение!E27*SQRT(3))*1000</f>
        <v>44.8154990090094</v>
      </c>
      <c r="I73" s="8">
        <f>'[2]Ведомость'!I26/1000</f>
        <v>0.852</v>
      </c>
      <c r="J73" s="8">
        <f>'[2]Ведомость'!J26/1000</f>
        <v>0.508</v>
      </c>
      <c r="K73" s="8">
        <f>L73/(Напряжение!G27*SQRT(3))*1000</f>
        <v>151.33085428890178</v>
      </c>
      <c r="L73" s="8">
        <f>'[2]Ведомость'!M26/1000</f>
        <v>1.7424000000000002</v>
      </c>
      <c r="M73" s="8">
        <f>'[2]Ведомость'!N26/1000</f>
        <v>0.8541</v>
      </c>
      <c r="N73" s="22"/>
    </row>
    <row r="74" spans="1:14" ht="15">
      <c r="A74" s="42">
        <f t="shared" si="1"/>
        <v>40163.354166666664</v>
      </c>
      <c r="B74" s="8">
        <f>C74/(Напряжение!B28*SQRT(3))*1000</f>
        <v>95.29054021171838</v>
      </c>
      <c r="C74" s="8">
        <f>'[2]Ведомость'!C27/1000</f>
        <v>1.0926</v>
      </c>
      <c r="D74" s="8">
        <f>'[2]Ведомость'!D27/1000</f>
        <v>0.69</v>
      </c>
      <c r="E74" s="8">
        <f>F74/(Напряжение!C28*SQRT(3))*1000</f>
        <v>86.7278915382397</v>
      </c>
      <c r="F74" s="8">
        <f>'[2]Ведомость'!E27/1000</f>
        <v>1.601</v>
      </c>
      <c r="G74" s="8">
        <f>'[2]Ведомость'!F27/1000</f>
        <v>0.645</v>
      </c>
      <c r="H74" s="8">
        <f>I74/(Напряжение!E28*SQRT(3))*1000</f>
        <v>44.17465184852512</v>
      </c>
      <c r="I74" s="8">
        <f>'[2]Ведомость'!I27/1000</f>
        <v>0.84</v>
      </c>
      <c r="J74" s="8">
        <f>'[2]Ведомость'!J27/1000</f>
        <v>0.508</v>
      </c>
      <c r="K74" s="8">
        <f>L74/(Напряжение!G28*SQRT(3))*1000</f>
        <v>149.74957199853813</v>
      </c>
      <c r="L74" s="8">
        <f>'[2]Ведомость'!M27/1000</f>
        <v>1.7270999999999999</v>
      </c>
      <c r="M74" s="8">
        <f>'[2]Ведомость'!N27/1000</f>
        <v>0.8747999999999999</v>
      </c>
      <c r="N74" s="22"/>
    </row>
    <row r="75" spans="1:14" ht="15">
      <c r="A75" s="42">
        <f t="shared" si="1"/>
        <v>40163.375</v>
      </c>
      <c r="B75" s="8">
        <f>C75/(Напряжение!B29*SQRT(3))*1000</f>
        <v>106.37063076930717</v>
      </c>
      <c r="C75" s="8">
        <f>'[2]Ведомость'!C28/1000</f>
        <v>1.2216</v>
      </c>
      <c r="D75" s="8">
        <f>'[2]Ведомость'!D28/1000</f>
        <v>0.8202</v>
      </c>
      <c r="E75" s="8">
        <f>F75/(Напряжение!C29*SQRT(3))*1000</f>
        <v>85.97888282933036</v>
      </c>
      <c r="F75" s="8">
        <f>'[2]Ведомость'!E28/1000</f>
        <v>1.59</v>
      </c>
      <c r="G75" s="8">
        <f>'[2]Ведомость'!F28/1000</f>
        <v>0.69</v>
      </c>
      <c r="H75" s="8">
        <f>I75/(Напряжение!E29*SQRT(3))*1000</f>
        <v>44.25478342841702</v>
      </c>
      <c r="I75" s="8">
        <f>'[2]Ведомость'!I28/1000</f>
        <v>0.84</v>
      </c>
      <c r="J75" s="8">
        <f>'[2]Ведомость'!J28/1000</f>
        <v>0.532</v>
      </c>
      <c r="K75" s="8">
        <f>L75/(Напряжение!G29*SQRT(3))*1000</f>
        <v>150.72345962398504</v>
      </c>
      <c r="L75" s="8">
        <f>'[2]Ведомость'!M28/1000</f>
        <v>1.7415</v>
      </c>
      <c r="M75" s="8">
        <f>'[2]Ведомость'!N28/1000</f>
        <v>0.8712000000000001</v>
      </c>
      <c r="N75" s="22"/>
    </row>
    <row r="76" spans="1:14" ht="15">
      <c r="A76" s="42">
        <f t="shared" si="1"/>
        <v>40163.395833333336</v>
      </c>
      <c r="B76" s="8">
        <f>C76/(Напряжение!B30*SQRT(3))*1000</f>
        <v>99.90529159118297</v>
      </c>
      <c r="C76" s="8">
        <f>'[2]Ведомость'!C29/1000</f>
        <v>1.1496</v>
      </c>
      <c r="D76" s="8">
        <f>'[2]Ведомость'!D29/1000</f>
        <v>0.834</v>
      </c>
      <c r="E76" s="8">
        <f>F76/(Напряжение!C30*SQRT(3))*1000</f>
        <v>85.91282729778635</v>
      </c>
      <c r="F76" s="8">
        <f>'[2]Ведомость'!E29/1000</f>
        <v>1.592</v>
      </c>
      <c r="G76" s="8">
        <f>'[2]Ведомость'!F29/1000</f>
        <v>0.677</v>
      </c>
      <c r="H76" s="8">
        <f>I76/(Напряжение!E30*SQRT(3))*1000</f>
        <v>45.13707341922884</v>
      </c>
      <c r="I76" s="8">
        <f>'[2]Ведомость'!I29/1000</f>
        <v>0.86</v>
      </c>
      <c r="J76" s="8">
        <f>'[2]Ведомость'!J29/1000</f>
        <v>0.576</v>
      </c>
      <c r="K76" s="8">
        <f>L76/(Напряжение!G30*SQRT(3))*1000</f>
        <v>149.96885382059799</v>
      </c>
      <c r="L76" s="8">
        <f>'[2]Ведомость'!M29/1000</f>
        <v>1.7334</v>
      </c>
      <c r="M76" s="8">
        <f>'[2]Ведомость'!N29/1000</f>
        <v>0.8739</v>
      </c>
      <c r="N76" s="22"/>
    </row>
    <row r="77" spans="1:14" ht="15">
      <c r="A77" s="42">
        <f t="shared" si="1"/>
        <v>40163.416666666664</v>
      </c>
      <c r="B77" s="8">
        <f>C77/(Напряжение!B31*SQRT(3))*1000</f>
        <v>103.186050166481</v>
      </c>
      <c r="C77" s="8">
        <f>'[2]Ведомость'!C30/1000</f>
        <v>1.1838</v>
      </c>
      <c r="D77" s="8">
        <f>'[2]Ведомость'!D30/1000</f>
        <v>0.9066000000000001</v>
      </c>
      <c r="E77" s="8">
        <f>F77/(Напряжение!C31*SQRT(3))*1000</f>
        <v>85.52827467803534</v>
      </c>
      <c r="F77" s="8">
        <f>'[2]Ведомость'!E30/1000</f>
        <v>1.579</v>
      </c>
      <c r="G77" s="8">
        <f>'[2]Ведомость'!F30/1000</f>
        <v>0.726</v>
      </c>
      <c r="H77" s="8">
        <f>I77/(Напряжение!E31*SQRT(3))*1000</f>
        <v>43.496747672530006</v>
      </c>
      <c r="I77" s="8">
        <f>'[2]Ведомость'!I30/1000</f>
        <v>0.828</v>
      </c>
      <c r="J77" s="8">
        <f>'[2]Ведомость'!J30/1000</f>
        <v>0.58</v>
      </c>
      <c r="K77" s="8">
        <f>L77/(Напряжение!G31*SQRT(3))*1000</f>
        <v>145.58873669912</v>
      </c>
      <c r="L77" s="8">
        <f>'[2]Ведомость'!M30/1000</f>
        <v>1.6794</v>
      </c>
      <c r="M77" s="8">
        <f>'[2]Ведомость'!N30/1000</f>
        <v>0.8811</v>
      </c>
      <c r="N77" s="22"/>
    </row>
    <row r="78" spans="1:14" ht="15">
      <c r="A78" s="42">
        <f t="shared" si="1"/>
        <v>40163.4375</v>
      </c>
      <c r="B78" s="8">
        <f>C78/(Напряжение!B32*SQRT(3))*1000</f>
        <v>112.0961677962527</v>
      </c>
      <c r="C78" s="8">
        <f>'[2]Ведомость'!C31/1000</f>
        <v>1.2846</v>
      </c>
      <c r="D78" s="8">
        <f>'[2]Ведомость'!D31/1000</f>
        <v>0.9756</v>
      </c>
      <c r="E78" s="8">
        <f>F78/(Напряжение!C32*SQRT(3))*1000</f>
        <v>94.75518106045189</v>
      </c>
      <c r="F78" s="8">
        <f>'[2]Ведомость'!E31/1000</f>
        <v>1.742</v>
      </c>
      <c r="G78" s="8">
        <f>'[2]Ведомость'!F31/1000</f>
        <v>0.886</v>
      </c>
      <c r="H78" s="8">
        <f>I78/(Напряжение!E32*SQRT(3))*1000</f>
        <v>44.43687449768299</v>
      </c>
      <c r="I78" s="8">
        <f>'[2]Ведомость'!I31/1000</f>
        <v>0.844</v>
      </c>
      <c r="J78" s="8">
        <f>'[2]Ведомость'!J31/1000</f>
        <v>0.596</v>
      </c>
      <c r="K78" s="8">
        <f>L78/(Напряжение!G32*SQRT(3))*1000</f>
        <v>147.64661543892134</v>
      </c>
      <c r="L78" s="8">
        <f>'[2]Ведомость'!M31/1000</f>
        <v>1.7027999999999999</v>
      </c>
      <c r="M78" s="8">
        <f>'[2]Ведомость'!N31/1000</f>
        <v>0.8837999999999999</v>
      </c>
      <c r="N78" s="22"/>
    </row>
    <row r="79" spans="1:14" ht="15">
      <c r="A79" s="42">
        <f t="shared" si="1"/>
        <v>40163.458333333336</v>
      </c>
      <c r="B79" s="8">
        <f>C79/(Напряжение!B33*SQRT(3))*1000</f>
        <v>106.2948174905766</v>
      </c>
      <c r="C79" s="8">
        <f>'[2]Ведомость'!C32/1000</f>
        <v>1.218</v>
      </c>
      <c r="D79" s="8">
        <f>'[2]Ведомость'!D32/1000</f>
        <v>0.8406</v>
      </c>
      <c r="E79" s="8">
        <f>F79/(Напряжение!C33*SQRT(3))*1000</f>
        <v>99.75541169031226</v>
      </c>
      <c r="F79" s="8">
        <f>'[2]Ведомость'!E32/1000</f>
        <v>1.835</v>
      </c>
      <c r="G79" s="8">
        <f>'[2]Ведомость'!F32/1000</f>
        <v>0.941</v>
      </c>
      <c r="H79" s="8">
        <f>I79/(Напряжение!E33*SQRT(3))*1000</f>
        <v>44.89463434822081</v>
      </c>
      <c r="I79" s="8">
        <f>'[2]Ведомость'!I32/1000</f>
        <v>0.852</v>
      </c>
      <c r="J79" s="8">
        <f>'[2]Ведомость'!J32/1000</f>
        <v>0.592</v>
      </c>
      <c r="K79" s="8">
        <f>L79/(Напряжение!G33*SQRT(3))*1000</f>
        <v>141.38703640748722</v>
      </c>
      <c r="L79" s="8">
        <f>'[2]Ведомость'!M32/1000</f>
        <v>1.6299000000000001</v>
      </c>
      <c r="M79" s="8">
        <f>'[2]Ведомость'!N32/1000</f>
        <v>0.8649</v>
      </c>
      <c r="N79" s="22"/>
    </row>
    <row r="80" spans="1:14" ht="15">
      <c r="A80" s="42">
        <f t="shared" si="1"/>
        <v>40163.479166666664</v>
      </c>
      <c r="B80" s="8">
        <f>C80/(Напряжение!B34*SQRT(3))*1000</f>
        <v>133.4991117516927</v>
      </c>
      <c r="C80" s="8">
        <f>'[2]Ведомость'!C33/1000</f>
        <v>1.5294</v>
      </c>
      <c r="D80" s="8">
        <f>'[2]Ведомость'!D33/1000</f>
        <v>1.3668</v>
      </c>
      <c r="E80" s="8">
        <f>F80/(Напряжение!C34*SQRT(3))*1000</f>
        <v>103.3932041380101</v>
      </c>
      <c r="F80" s="8">
        <f>'[2]Ведомость'!E33/1000</f>
        <v>1.903</v>
      </c>
      <c r="G80" s="8">
        <f>'[2]Ведомость'!F33/1000</f>
        <v>0.844</v>
      </c>
      <c r="H80" s="8">
        <f>I80/(Напряжение!E34*SQRT(3))*1000</f>
        <v>46.901297803276314</v>
      </c>
      <c r="I80" s="8">
        <f>'[2]Ведомость'!I33/1000</f>
        <v>0.888</v>
      </c>
      <c r="J80" s="8">
        <f>'[2]Ведомость'!J33/1000</f>
        <v>0.604</v>
      </c>
      <c r="K80" s="8">
        <f>L80/(Напряжение!G34*SQRT(3))*1000</f>
        <v>147.04282280571974</v>
      </c>
      <c r="L80" s="8">
        <f>'[2]Ведомость'!M33/1000</f>
        <v>1.6947</v>
      </c>
      <c r="M80" s="8">
        <f>'[2]Ведомость'!N33/1000</f>
        <v>0.8739</v>
      </c>
      <c r="N80" s="22"/>
    </row>
    <row r="81" spans="1:14" ht="15">
      <c r="A81" s="42">
        <f t="shared" si="1"/>
        <v>40163.5</v>
      </c>
      <c r="B81" s="8">
        <f>C81/(Напряжение!B35*SQRT(3))*1000</f>
        <v>149.78360665003626</v>
      </c>
      <c r="C81" s="8">
        <f>'[2]Ведомость'!C34/1000</f>
        <v>1.7172</v>
      </c>
      <c r="D81" s="8">
        <f>'[2]Ведомость'!D34/1000</f>
        <v>1.6685999999999999</v>
      </c>
      <c r="E81" s="8">
        <f>F81/(Напряжение!C35*SQRT(3))*1000</f>
        <v>96.06755313491465</v>
      </c>
      <c r="F81" s="8">
        <f>'[2]Ведомость'!E34/1000</f>
        <v>1.764</v>
      </c>
      <c r="G81" s="8">
        <f>'[2]Ведомость'!F34/1000</f>
        <v>0.605</v>
      </c>
      <c r="H81" s="8">
        <f>I81/(Напряжение!E35*SQRT(3))*1000</f>
        <v>45.84925578153568</v>
      </c>
      <c r="I81" s="8">
        <f>'[2]Ведомость'!I34/1000</f>
        <v>0.868</v>
      </c>
      <c r="J81" s="8">
        <f>'[2]Ведомость'!J34/1000</f>
        <v>0.572</v>
      </c>
      <c r="K81" s="8">
        <f>L81/(Напряжение!G35*SQRT(3))*1000</f>
        <v>152.71124926025618</v>
      </c>
      <c r="L81" s="8">
        <f>'[2]Ведомость'!M34/1000</f>
        <v>1.7604000000000002</v>
      </c>
      <c r="M81" s="8">
        <f>'[2]Ведомость'!N34/1000</f>
        <v>0.8712000000000001</v>
      </c>
      <c r="N81" s="22"/>
    </row>
    <row r="82" spans="1:14" ht="15">
      <c r="A82" s="42">
        <f t="shared" si="1"/>
        <v>40163.520833333336</v>
      </c>
      <c r="B82" s="8">
        <f>C82/(Напряжение!B36*SQRT(3))*1000</f>
        <v>167.1713514235053</v>
      </c>
      <c r="C82" s="8">
        <f>'[2]Ведомость'!C35/1000</f>
        <v>1.9085999999999999</v>
      </c>
      <c r="D82" s="8">
        <f>'[2]Ведомость'!D35/1000</f>
        <v>1.4694</v>
      </c>
      <c r="E82" s="8">
        <f>F82/(Напряжение!C36*SQRT(3))*1000</f>
        <v>94.48273099503814</v>
      </c>
      <c r="F82" s="8">
        <f>'[2]Ведомость'!E35/1000</f>
        <v>1.736</v>
      </c>
      <c r="G82" s="8">
        <f>'[2]Ведомость'!F35/1000</f>
        <v>0.579</v>
      </c>
      <c r="H82" s="8">
        <f>I82/(Напряжение!E36*SQRT(3))*1000</f>
        <v>163.17733681831498</v>
      </c>
      <c r="I82" s="8">
        <f>'[2]Ведомость'!I35/1000</f>
        <v>3.096</v>
      </c>
      <c r="J82" s="8">
        <f>'[2]Ведомость'!J35/1000</f>
        <v>1.252</v>
      </c>
      <c r="K82" s="8">
        <f>L82/(Напряжение!G36*SQRT(3))*1000</f>
        <v>152.90543759224695</v>
      </c>
      <c r="L82" s="8">
        <f>'[2]Ведомость'!M35/1000</f>
        <v>1.7622</v>
      </c>
      <c r="M82" s="8">
        <f>'[2]Ведомость'!N35/1000</f>
        <v>0.8757</v>
      </c>
      <c r="N82" s="22"/>
    </row>
    <row r="83" spans="1:14" ht="15">
      <c r="A83" s="42">
        <f t="shared" si="1"/>
        <v>40163.541666666664</v>
      </c>
      <c r="B83" s="8">
        <f>C83/(Напряжение!B37*SQRT(3))*1000</f>
        <v>121.59443271581299</v>
      </c>
      <c r="C83" s="8">
        <f>'[2]Ведомость'!C36/1000</f>
        <v>1.383</v>
      </c>
      <c r="D83" s="8">
        <f>'[2]Ведомость'!D36/1000</f>
        <v>0.9623999999999999</v>
      </c>
      <c r="E83" s="8">
        <f>F83/(Напряжение!C37*SQRT(3))*1000</f>
        <v>90.49644884325429</v>
      </c>
      <c r="F83" s="8">
        <f>'[2]Ведомость'!E36/1000</f>
        <v>1.665</v>
      </c>
      <c r="G83" s="8">
        <f>'[2]Ведомость'!F36/1000</f>
        <v>0.609</v>
      </c>
      <c r="H83" s="8">
        <f>I83/(Напряжение!E37*SQRT(3))*1000</f>
        <v>150.96522999142215</v>
      </c>
      <c r="I83" s="8">
        <f>'[2]Ведомость'!I36/1000</f>
        <v>2.868</v>
      </c>
      <c r="J83" s="8">
        <f>'[2]Ведомость'!J36/1000</f>
        <v>1.268</v>
      </c>
      <c r="K83" s="8">
        <f>L83/(Напряжение!G37*SQRT(3))*1000</f>
        <v>152.23339433604292</v>
      </c>
      <c r="L83" s="8">
        <f>'[2]Ведомость'!M36/1000</f>
        <v>1.7541</v>
      </c>
      <c r="M83" s="8">
        <f>'[2]Ведомость'!N36/1000</f>
        <v>0.8757</v>
      </c>
      <c r="N83" s="22"/>
    </row>
    <row r="84" spans="1:14" ht="15">
      <c r="A84" s="42">
        <f t="shared" si="1"/>
        <v>40163.5625</v>
      </c>
      <c r="B84" s="8">
        <f>C84/(Напряжение!B38*SQRT(3))*1000</f>
        <v>87.66806890474749</v>
      </c>
      <c r="C84" s="8">
        <f>'[2]Ведомость'!C37/1000</f>
        <v>0.9977999999999999</v>
      </c>
      <c r="D84" s="8">
        <f>'[2]Ведомость'!D37/1000</f>
        <v>0.6954</v>
      </c>
      <c r="E84" s="8">
        <f>F84/(Напряжение!C38*SQRT(3))*1000</f>
        <v>90.60068964200818</v>
      </c>
      <c r="F84" s="8">
        <f>'[2]Ведомость'!E37/1000</f>
        <v>1.666</v>
      </c>
      <c r="G84" s="8">
        <f>'[2]Ведомость'!F37/1000</f>
        <v>0.56</v>
      </c>
      <c r="H84" s="8">
        <f>I84/(Напряжение!E38*SQRT(3))*1000</f>
        <v>140.1969524370754</v>
      </c>
      <c r="I84" s="8">
        <f>'[2]Ведомость'!I37/1000</f>
        <v>2.656</v>
      </c>
      <c r="J84" s="8">
        <f>'[2]Ведомость'!J37/1000</f>
        <v>1.212</v>
      </c>
      <c r="K84" s="8">
        <f>L84/(Напряжение!G38*SQRT(3))*1000</f>
        <v>159.81408372998425</v>
      </c>
      <c r="L84" s="8">
        <f>'[2]Ведомость'!M37/1000</f>
        <v>1.8423</v>
      </c>
      <c r="M84" s="8">
        <f>'[2]Ведомость'!N37/1000</f>
        <v>0.8766</v>
      </c>
      <c r="N84" s="22"/>
    </row>
    <row r="85" spans="1:14" ht="15">
      <c r="A85" s="42">
        <f t="shared" si="1"/>
        <v>40163.583333333336</v>
      </c>
      <c r="B85" s="8">
        <f>C85/(Напряжение!B39*SQRT(3))*1000</f>
        <v>81.1490963835672</v>
      </c>
      <c r="C85" s="8">
        <f>'[2]Ведомость'!C38/1000</f>
        <v>0.9282</v>
      </c>
      <c r="D85" s="8">
        <f>'[2]Ведомость'!D38/1000</f>
        <v>0.6624</v>
      </c>
      <c r="E85" s="8">
        <f>F85/(Напряжение!C39*SQRT(3))*1000</f>
        <v>93.48558221325919</v>
      </c>
      <c r="F85" s="8">
        <f>'[2]Ведомость'!E38/1000</f>
        <v>1.72</v>
      </c>
      <c r="G85" s="8">
        <f>'[2]Ведомость'!F38/1000</f>
        <v>0.575</v>
      </c>
      <c r="H85" s="8">
        <f>I85/(Напряжение!E39*SQRT(3))*1000</f>
        <v>132.41723524908608</v>
      </c>
      <c r="I85" s="8">
        <f>'[2]Ведомость'!I38/1000</f>
        <v>2.496</v>
      </c>
      <c r="J85" s="8">
        <f>'[2]Ведомость'!J38/1000</f>
        <v>1.168</v>
      </c>
      <c r="K85" s="8">
        <f>L85/(Напряжение!G39*SQRT(3))*1000</f>
        <v>158.82877903973252</v>
      </c>
      <c r="L85" s="8">
        <f>'[2]Ведомость'!M38/1000</f>
        <v>1.8324</v>
      </c>
      <c r="M85" s="8">
        <f>'[2]Ведомость'!N38/1000</f>
        <v>0.8694</v>
      </c>
      <c r="N85" s="22"/>
    </row>
    <row r="86" spans="1:14" ht="15">
      <c r="A86" s="42">
        <f t="shared" si="1"/>
        <v>40163.604166666664</v>
      </c>
      <c r="B86" s="8">
        <f>C86/(Напряжение!B40*SQRT(3))*1000</f>
        <v>78.5543632532495</v>
      </c>
      <c r="C86" s="8">
        <f>'[2]Ведомость'!C39/1000</f>
        <v>0.9036000000000001</v>
      </c>
      <c r="D86" s="8">
        <f>'[2]Ведомость'!D39/1000</f>
        <v>0.6432</v>
      </c>
      <c r="E86" s="8">
        <f>F86/(Напряжение!C40*SQRT(3))*1000</f>
        <v>91.60846379665551</v>
      </c>
      <c r="F86" s="8">
        <f>'[2]Ведомость'!E39/1000</f>
        <v>1.687</v>
      </c>
      <c r="G86" s="8">
        <f>'[2]Ведомость'!F39/1000</f>
        <v>0.561</v>
      </c>
      <c r="H86" s="8">
        <f>I86/(Напряжение!E40*SQRT(3))*1000</f>
        <v>129.29242752008457</v>
      </c>
      <c r="I86" s="8">
        <f>'[2]Ведомость'!I39/1000</f>
        <v>2.432</v>
      </c>
      <c r="J86" s="8">
        <f>'[2]Ведомость'!J39/1000</f>
        <v>1.152</v>
      </c>
      <c r="K86" s="8">
        <f>L86/(Напряжение!G40*SQRT(3))*1000</f>
        <v>159.62521330126978</v>
      </c>
      <c r="L86" s="8">
        <f>'[2]Ведомость'!M39/1000</f>
        <v>1.8432</v>
      </c>
      <c r="M86" s="8">
        <f>'[2]Ведомость'!N39/1000</f>
        <v>0.8676</v>
      </c>
      <c r="N86" s="22"/>
    </row>
    <row r="87" spans="1:14" ht="15">
      <c r="A87" s="42">
        <f t="shared" si="1"/>
        <v>40163.625</v>
      </c>
      <c r="B87" s="8">
        <f>C87/(Напряжение!B41*SQRT(3))*1000</f>
        <v>78.56054984049551</v>
      </c>
      <c r="C87" s="8">
        <f>'[2]Ведомость'!C40/1000</f>
        <v>0.9047999999999999</v>
      </c>
      <c r="D87" s="8">
        <f>'[2]Ведомость'!D40/1000</f>
        <v>0.6222000000000001</v>
      </c>
      <c r="E87" s="8">
        <f>F87/(Напряжение!C41*SQRT(3))*1000</f>
        <v>86.48568791837181</v>
      </c>
      <c r="F87" s="8">
        <f>'[2]Ведомость'!E40/1000</f>
        <v>1.597</v>
      </c>
      <c r="G87" s="8">
        <f>'[2]Ведомость'!F40/1000</f>
        <v>0.542</v>
      </c>
      <c r="H87" s="8">
        <f>I87/(Напряжение!E41*SQRT(3))*1000</f>
        <v>128.87366851297278</v>
      </c>
      <c r="I87" s="8">
        <f>'[2]Ведомость'!I40/1000</f>
        <v>2.432</v>
      </c>
      <c r="J87" s="8">
        <f>'[2]Ведомость'!J40/1000</f>
        <v>1.16</v>
      </c>
      <c r="K87" s="8">
        <f>L87/(Напряжение!G41*SQRT(3))*1000</f>
        <v>157.54052127732461</v>
      </c>
      <c r="L87" s="8">
        <f>'[2]Ведомость'!M40/1000</f>
        <v>1.8189000000000002</v>
      </c>
      <c r="M87" s="8">
        <f>'[2]Ведомость'!N40/1000</f>
        <v>0.8694</v>
      </c>
      <c r="N87" s="22"/>
    </row>
    <row r="88" spans="1:14" ht="15">
      <c r="A88" s="42">
        <f t="shared" si="1"/>
        <v>40163.645833333336</v>
      </c>
      <c r="B88" s="8">
        <f>C88/(Напряжение!B42*SQRT(3))*1000</f>
        <v>91.51771742902059</v>
      </c>
      <c r="C88" s="8">
        <f>'[2]Ведомость'!C41/1000</f>
        <v>1.0542</v>
      </c>
      <c r="D88" s="8">
        <f>'[2]Ведомость'!D41/1000</f>
        <v>0.6444</v>
      </c>
      <c r="E88" s="8">
        <f>F88/(Напряжение!C42*SQRT(3))*1000</f>
        <v>83.24675094259771</v>
      </c>
      <c r="F88" s="8">
        <f>'[2]Ведомость'!E41/1000</f>
        <v>1.539</v>
      </c>
      <c r="G88" s="8">
        <f>'[2]Ведомость'!F41/1000</f>
        <v>0.452</v>
      </c>
      <c r="H88" s="8">
        <f>I88/(Напряжение!E42*SQRT(3))*1000</f>
        <v>129.91325751039864</v>
      </c>
      <c r="I88" s="8">
        <f>'[2]Ведомость'!I41/1000</f>
        <v>2.456</v>
      </c>
      <c r="J88" s="8">
        <f>'[2]Ведомость'!J41/1000</f>
        <v>1.176</v>
      </c>
      <c r="K88" s="8">
        <f>L88/(Напряжение!G42*SQRT(3))*1000</f>
        <v>157.42617772688592</v>
      </c>
      <c r="L88" s="8">
        <f>'[2]Ведомость'!M41/1000</f>
        <v>1.8171</v>
      </c>
      <c r="M88" s="8">
        <f>'[2]Ведомость'!N41/1000</f>
        <v>0.8757</v>
      </c>
      <c r="N88" s="22"/>
    </row>
    <row r="89" spans="1:14" ht="15">
      <c r="A89" s="42">
        <f t="shared" si="1"/>
        <v>40163.666666666664</v>
      </c>
      <c r="B89" s="8">
        <f>C89/(Напряжение!B43*SQRT(3))*1000</f>
        <v>91.72429712290241</v>
      </c>
      <c r="C89" s="8">
        <f>'[2]Ведомость'!C42/1000</f>
        <v>1.0577999999999999</v>
      </c>
      <c r="D89" s="8">
        <f>'[2]Ведомость'!D42/1000</f>
        <v>0.6474</v>
      </c>
      <c r="E89" s="8">
        <f>F89/(Напряжение!C43*SQRT(3))*1000</f>
        <v>82.47389695756713</v>
      </c>
      <c r="F89" s="8">
        <f>'[2]Ведомость'!E42/1000</f>
        <v>1.526</v>
      </c>
      <c r="G89" s="8">
        <f>'[2]Ведомость'!F42/1000</f>
        <v>0.438</v>
      </c>
      <c r="H89" s="8">
        <f>I89/(Напряжение!E43*SQRT(3))*1000</f>
        <v>130.00484236277663</v>
      </c>
      <c r="I89" s="8">
        <f>'[2]Ведомость'!I42/1000</f>
        <v>2.456</v>
      </c>
      <c r="J89" s="8">
        <f>'[2]Ведомость'!J42/1000</f>
        <v>1.152</v>
      </c>
      <c r="K89" s="8">
        <f>L89/(Напряжение!G43*SQRT(3))*1000</f>
        <v>153.30380469574547</v>
      </c>
      <c r="L89" s="8">
        <f>'[2]Ведомость'!M42/1000</f>
        <v>1.7721</v>
      </c>
      <c r="M89" s="8">
        <f>'[2]Ведомость'!N42/1000</f>
        <v>0.8694</v>
      </c>
      <c r="N89" s="22"/>
    </row>
    <row r="90" spans="1:14" ht="15">
      <c r="A90" s="42">
        <f t="shared" si="1"/>
        <v>40163.6875</v>
      </c>
      <c r="B90" s="8">
        <f>C90/(Напряжение!B44*SQRT(3))*1000</f>
        <v>88.94505498504282</v>
      </c>
      <c r="C90" s="8">
        <f>'[2]Ведомость'!C43/1000</f>
        <v>1.0266</v>
      </c>
      <c r="D90" s="8">
        <f>'[2]Ведомость'!D43/1000</f>
        <v>0.6336</v>
      </c>
      <c r="E90" s="8">
        <f>F90/(Напряжение!C44*SQRT(3))*1000</f>
        <v>83.73915307841335</v>
      </c>
      <c r="F90" s="8">
        <f>'[2]Ведомость'!E43/1000</f>
        <v>1.55</v>
      </c>
      <c r="G90" s="8">
        <f>'[2]Ведомость'!F43/1000</f>
        <v>0.445</v>
      </c>
      <c r="H90" s="8">
        <f>I90/(Напряжение!E44*SQRT(3))*1000</f>
        <v>132.89474540419343</v>
      </c>
      <c r="I90" s="8">
        <f>'[2]Ведомость'!I43/1000</f>
        <v>2.512</v>
      </c>
      <c r="J90" s="8">
        <f>'[2]Ведомость'!J43/1000</f>
        <v>1.132</v>
      </c>
      <c r="K90" s="8">
        <f>L90/(Напряжение!G44*SQRT(3))*1000</f>
        <v>160.66637103916008</v>
      </c>
      <c r="L90" s="8">
        <f>'[2]Ведомость'!M43/1000</f>
        <v>1.8576</v>
      </c>
      <c r="M90" s="8">
        <f>'[2]Ведомость'!N43/1000</f>
        <v>0.8685</v>
      </c>
      <c r="N90" s="22"/>
    </row>
    <row r="91" spans="1:14" ht="15">
      <c r="A91" s="42">
        <f t="shared" si="1"/>
        <v>40163.708333333336</v>
      </c>
      <c r="B91" s="8">
        <f>C91/(Напряжение!B45*SQRT(3))*1000</f>
        <v>93.69252957884585</v>
      </c>
      <c r="C91" s="8">
        <f>'[2]Ведомость'!C44/1000</f>
        <v>1.0824</v>
      </c>
      <c r="D91" s="8">
        <f>'[2]Ведомость'!D44/1000</f>
        <v>0.6137999999999999</v>
      </c>
      <c r="E91" s="8">
        <f>F91/(Напряжение!C45*SQRT(3))*1000</f>
        <v>86.41989178501152</v>
      </c>
      <c r="F91" s="8">
        <f>'[2]Ведомость'!E44/1000</f>
        <v>1.6</v>
      </c>
      <c r="G91" s="8">
        <f>'[2]Ведомость'!F44/1000</f>
        <v>0.448</v>
      </c>
      <c r="H91" s="8">
        <f>I91/(Напряжение!E45*SQRT(3))*1000</f>
        <v>134.67945341640043</v>
      </c>
      <c r="I91" s="8">
        <f>'[2]Ведомость'!I44/1000</f>
        <v>2.556</v>
      </c>
      <c r="J91" s="8">
        <f>'[2]Ведомость'!J44/1000</f>
        <v>1.064</v>
      </c>
      <c r="K91" s="8">
        <f>L91/(Напряжение!G45*SQRT(3))*1000</f>
        <v>162.46277704803035</v>
      </c>
      <c r="L91" s="8">
        <f>'[2]Ведомость'!M44/1000</f>
        <v>1.8800999999999999</v>
      </c>
      <c r="M91" s="8">
        <f>'[2]Ведомость'!N44/1000</f>
        <v>0.8415</v>
      </c>
      <c r="N91" s="22"/>
    </row>
    <row r="92" spans="1:14" ht="15">
      <c r="A92" s="42">
        <f t="shared" si="1"/>
        <v>40163.729166666664</v>
      </c>
      <c r="B92" s="8">
        <f>C92/(Напряжение!B46*SQRT(3))*1000</f>
        <v>95.08659598026993</v>
      </c>
      <c r="C92" s="8">
        <f>'[2]Ведомость'!C45/1000</f>
        <v>1.0997999999999999</v>
      </c>
      <c r="D92" s="8">
        <f>'[2]Ведомость'!D45/1000</f>
        <v>0.6048</v>
      </c>
      <c r="E92" s="8">
        <f>F92/(Напряжение!C46*SQRT(3))*1000</f>
        <v>84.51005510863013</v>
      </c>
      <c r="F92" s="8">
        <f>'[2]Ведомость'!E45/1000</f>
        <v>1.57</v>
      </c>
      <c r="G92" s="8">
        <f>'[2]Ведомость'!F45/1000</f>
        <v>0.45</v>
      </c>
      <c r="H92" s="8">
        <f>I92/(Напряжение!E46*SQRT(3))*1000</f>
        <v>138.19188037386175</v>
      </c>
      <c r="I92" s="8">
        <f>'[2]Ведомость'!I45/1000</f>
        <v>2.624</v>
      </c>
      <c r="J92" s="8">
        <f>'[2]Ведомость'!J45/1000</f>
        <v>1.076</v>
      </c>
      <c r="K92" s="8">
        <f>L92/(Напряжение!G46*SQRT(3))*1000</f>
        <v>172.23594243782094</v>
      </c>
      <c r="L92" s="8">
        <f>'[2]Ведомость'!M45/1000</f>
        <v>1.9952999999999999</v>
      </c>
      <c r="M92" s="8">
        <f>'[2]Ведомость'!N45/1000</f>
        <v>0.8496</v>
      </c>
      <c r="N92" s="22"/>
    </row>
    <row r="93" spans="1:14" ht="15">
      <c r="A93" s="42">
        <f t="shared" si="1"/>
        <v>40163.75</v>
      </c>
      <c r="B93" s="8">
        <f>C93/(Напряжение!B47*SQRT(3))*1000</f>
        <v>99.6905407031219</v>
      </c>
      <c r="C93" s="8">
        <f>'[2]Ведомость'!C46/1000</f>
        <v>1.1525999999999998</v>
      </c>
      <c r="D93" s="8">
        <f>'[2]Ведомость'!D46/1000</f>
        <v>0.6023999999999999</v>
      </c>
      <c r="E93" s="8">
        <f>F93/(Напряжение!C47*SQRT(3))*1000</f>
        <v>84.69654503206065</v>
      </c>
      <c r="F93" s="8">
        <f>'[2]Ведомость'!E46/1000</f>
        <v>1.574</v>
      </c>
      <c r="G93" s="8">
        <f>'[2]Ведомость'!F46/1000</f>
        <v>0.452</v>
      </c>
      <c r="H93" s="8">
        <f>I93/(Напряжение!E47*SQRT(3))*1000</f>
        <v>135.86092405289833</v>
      </c>
      <c r="I93" s="8">
        <f>'[2]Ведомость'!I46/1000</f>
        <v>2.572</v>
      </c>
      <c r="J93" s="8">
        <f>'[2]Ведомость'!J46/1000</f>
        <v>1.048</v>
      </c>
      <c r="K93" s="8">
        <f>L93/(Напряжение!G47*SQRT(3))*1000</f>
        <v>180.00783453787628</v>
      </c>
      <c r="L93" s="8">
        <f>'[2]Ведомость'!M46/1000</f>
        <v>2.0844</v>
      </c>
      <c r="M93" s="8">
        <f>'[2]Ведомость'!N46/1000</f>
        <v>0.8406</v>
      </c>
      <c r="N93" s="22"/>
    </row>
    <row r="94" spans="1:14" ht="15">
      <c r="A94" s="42">
        <f t="shared" si="1"/>
        <v>40163.770833333336</v>
      </c>
      <c r="B94" s="8">
        <f>C94/(Напряжение!B48*SQRT(3))*1000</f>
        <v>96.73005605662769</v>
      </c>
      <c r="C94" s="8">
        <f>'[2]Ведомость'!C47/1000</f>
        <v>1.116</v>
      </c>
      <c r="D94" s="8">
        <f>'[2]Ведомость'!D47/1000</f>
        <v>0.6096</v>
      </c>
      <c r="E94" s="8">
        <f>F94/(Напряжение!C48*SQRT(3))*1000</f>
        <v>81.15321953872468</v>
      </c>
      <c r="F94" s="8">
        <f>'[2]Ведомость'!E47/1000</f>
        <v>1.508</v>
      </c>
      <c r="G94" s="8">
        <f>'[2]Ведомость'!F47/1000</f>
        <v>0.411</v>
      </c>
      <c r="H94" s="8">
        <f>I94/(Напряжение!E48*SQRT(3))*1000</f>
        <v>133.6825058437259</v>
      </c>
      <c r="I94" s="8">
        <f>'[2]Ведомость'!I47/1000</f>
        <v>2.532</v>
      </c>
      <c r="J94" s="8">
        <f>'[2]Ведомость'!J47/1000</f>
        <v>1.032</v>
      </c>
      <c r="K94" s="8">
        <f>L94/(Напряжение!G48*SQRT(3))*1000</f>
        <v>184.31732563818164</v>
      </c>
      <c r="L94" s="8">
        <f>'[2]Ведомость'!M47/1000</f>
        <v>2.1294</v>
      </c>
      <c r="M94" s="8">
        <f>'[2]Ведомость'!N47/1000</f>
        <v>0.8199</v>
      </c>
      <c r="N94" s="22"/>
    </row>
    <row r="95" spans="1:14" ht="15">
      <c r="A95" s="42">
        <f t="shared" si="1"/>
        <v>40163.791666666664</v>
      </c>
      <c r="B95" s="8">
        <f>C95/(Напряжение!B49*SQRT(3))*1000</f>
        <v>93.07580683691835</v>
      </c>
      <c r="C95" s="8">
        <f>'[2]Ведомость'!C48/1000</f>
        <v>1.0734000000000001</v>
      </c>
      <c r="D95" s="8">
        <f>'[2]Ведомость'!D48/1000</f>
        <v>0.6294</v>
      </c>
      <c r="E95" s="8">
        <f>F95/(Напряжение!C49*SQRT(3))*1000</f>
        <v>79.6072164857389</v>
      </c>
      <c r="F95" s="8">
        <f>'[2]Ведомость'!E48/1000</f>
        <v>1.478</v>
      </c>
      <c r="G95" s="8">
        <f>'[2]Ведомость'!F48/1000</f>
        <v>0.391</v>
      </c>
      <c r="H95" s="8">
        <f>I95/(Напряжение!E49*SQRT(3))*1000</f>
        <v>128.66223912225732</v>
      </c>
      <c r="I95" s="8">
        <f>'[2]Ведомость'!I48/1000</f>
        <v>2.436</v>
      </c>
      <c r="J95" s="8">
        <f>'[2]Ведомость'!J48/1000</f>
        <v>1.028</v>
      </c>
      <c r="K95" s="8">
        <f>L95/(Напряжение!G49*SQRT(3))*1000</f>
        <v>179.35663491159394</v>
      </c>
      <c r="L95" s="8">
        <f>'[2]Ведомость'!M48/1000</f>
        <v>2.0745</v>
      </c>
      <c r="M95" s="8">
        <f>'[2]Ведомость'!N48/1000</f>
        <v>0.8334</v>
      </c>
      <c r="N95" s="22"/>
    </row>
    <row r="96" spans="1:14" ht="15">
      <c r="A96" s="42">
        <f t="shared" si="1"/>
        <v>40163.8125</v>
      </c>
      <c r="B96" s="8">
        <f>C96/(Напряжение!B50*SQRT(3))*1000</f>
        <v>88.36438359590247</v>
      </c>
      <c r="C96" s="8">
        <f>'[2]Ведомость'!C49/1000</f>
        <v>1.0176</v>
      </c>
      <c r="D96" s="8">
        <f>'[2]Ведомость'!D49/1000</f>
        <v>0.6407999999999999</v>
      </c>
      <c r="E96" s="8">
        <f>F96/(Напряжение!C50*SQRT(3))*1000</f>
        <v>79.709195813006</v>
      </c>
      <c r="F96" s="8">
        <f>'[2]Ведомость'!E49/1000</f>
        <v>1.477</v>
      </c>
      <c r="G96" s="8">
        <f>'[2]Ведомость'!F49/1000</f>
        <v>0.412</v>
      </c>
      <c r="H96" s="8">
        <f>I96/(Напряжение!E50*SQRT(3))*1000</f>
        <v>117.67850835811606</v>
      </c>
      <c r="I96" s="8">
        <f>'[2]Ведомость'!I49/1000</f>
        <v>2.22</v>
      </c>
      <c r="J96" s="8">
        <f>'[2]Ведомость'!J49/1000</f>
        <v>1.008</v>
      </c>
      <c r="K96" s="8">
        <f>L96/(Напряжение!G50*SQRT(3))*1000</f>
        <v>163.33710047006613</v>
      </c>
      <c r="L96" s="8">
        <f>'[2]Ведомость'!M49/1000</f>
        <v>1.8819000000000001</v>
      </c>
      <c r="M96" s="8">
        <f>'[2]Ведомость'!N49/1000</f>
        <v>0.8271000000000001</v>
      </c>
      <c r="N96" s="22"/>
    </row>
    <row r="97" spans="1:14" ht="15">
      <c r="A97" s="42">
        <f t="shared" si="1"/>
        <v>40163.833333333336</v>
      </c>
      <c r="B97" s="8">
        <f>C97/(Напряжение!B51*SQRT(3))*1000</f>
        <v>76.06454545572953</v>
      </c>
      <c r="C97" s="8">
        <f>'[2]Ведомость'!C50/1000</f>
        <v>0.876</v>
      </c>
      <c r="D97" s="8">
        <f>'[2]Ведомость'!D50/1000</f>
        <v>0.6372000000000001</v>
      </c>
      <c r="E97" s="8">
        <f>F97/(Напряжение!C51*SQRT(3))*1000</f>
        <v>78.2251838696434</v>
      </c>
      <c r="F97" s="8">
        <f>'[2]Ведомость'!E50/1000</f>
        <v>1.45</v>
      </c>
      <c r="G97" s="8">
        <f>'[2]Ведомость'!F50/1000</f>
        <v>0.401</v>
      </c>
      <c r="H97" s="8">
        <f>I97/(Напряжение!E51*SQRT(3))*1000</f>
        <v>104.89343814042199</v>
      </c>
      <c r="I97" s="8">
        <f>'[2]Ведомость'!I50/1000</f>
        <v>1.976</v>
      </c>
      <c r="J97" s="8">
        <f>'[2]Ведомость'!J50/1000</f>
        <v>1</v>
      </c>
      <c r="K97" s="8">
        <f>L97/(Напряжение!G51*SQRT(3))*1000</f>
        <v>139.45206198113434</v>
      </c>
      <c r="L97" s="8">
        <f>'[2]Ведомость'!M50/1000</f>
        <v>1.6002</v>
      </c>
      <c r="M97" s="8">
        <f>'[2]Ведомость'!N50/1000</f>
        <v>0.8352</v>
      </c>
      <c r="N97" s="22"/>
    </row>
    <row r="98" spans="1:14" ht="15">
      <c r="A98" s="42">
        <f t="shared" si="1"/>
        <v>40163.854166666664</v>
      </c>
      <c r="B98" s="8">
        <f>C98/(Напряжение!B52*SQRT(3))*1000</f>
        <v>65.11803314783326</v>
      </c>
      <c r="C98" s="8">
        <f>'[2]Ведомость'!C51/1000</f>
        <v>0.7517999999999999</v>
      </c>
      <c r="D98" s="8">
        <f>'[2]Ведомость'!D51/1000</f>
        <v>0.6366</v>
      </c>
      <c r="E98" s="8">
        <f>F98/(Напряжение!C52*SQRT(3))*1000</f>
        <v>78.44125152936282</v>
      </c>
      <c r="F98" s="8">
        <f>'[2]Ведомость'!E51/1000</f>
        <v>1.461</v>
      </c>
      <c r="G98" s="8">
        <f>'[2]Ведомость'!F51/1000</f>
        <v>0.403</v>
      </c>
      <c r="H98" s="8">
        <f>I98/(Напряжение!E52*SQRT(3))*1000</f>
        <v>92.39435031858304</v>
      </c>
      <c r="I98" s="8">
        <f>'[2]Ведомость'!I51/1000</f>
        <v>1.744</v>
      </c>
      <c r="J98" s="8">
        <f>'[2]Ведомость'!J51/1000</f>
        <v>1</v>
      </c>
      <c r="K98" s="8">
        <f>L98/(Напряжение!G52*SQRT(3))*1000</f>
        <v>118.64055488927184</v>
      </c>
      <c r="L98" s="8">
        <f>'[2]Ведомость'!M51/1000</f>
        <v>1.3698</v>
      </c>
      <c r="M98" s="8">
        <f>'[2]Ведомость'!N51/1000</f>
        <v>0.8469</v>
      </c>
      <c r="N98" s="22"/>
    </row>
    <row r="99" spans="1:14" ht="15">
      <c r="A99" s="42">
        <f t="shared" si="1"/>
        <v>40163.875</v>
      </c>
      <c r="B99" s="8">
        <f>C99/(Напряжение!B53*SQRT(3))*1000</f>
        <v>59.61450498453598</v>
      </c>
      <c r="C99" s="8">
        <f>'[2]Ведомость'!C52/1000</f>
        <v>0.6888</v>
      </c>
      <c r="D99" s="8">
        <f>'[2]Ведомость'!D52/1000</f>
        <v>0.6336</v>
      </c>
      <c r="E99" s="8">
        <f>F99/(Напряжение!C53*SQRT(3))*1000</f>
        <v>76.52432820315096</v>
      </c>
      <c r="F99" s="8">
        <f>'[2]Ведомость'!E52/1000</f>
        <v>1.429</v>
      </c>
      <c r="G99" s="8">
        <f>'[2]Ведомость'!F52/1000</f>
        <v>0.429</v>
      </c>
      <c r="H99" s="8">
        <f>I99/(Напряжение!E53*SQRT(3))*1000</f>
        <v>80.3138512732633</v>
      </c>
      <c r="I99" s="8">
        <f>'[2]Ведомость'!I52/1000</f>
        <v>1.516</v>
      </c>
      <c r="J99" s="8">
        <f>'[2]Ведомость'!J52/1000</f>
        <v>0.976</v>
      </c>
      <c r="K99" s="8">
        <f>L99/(Напряжение!G53*SQRT(3))*1000</f>
        <v>102.60569823900472</v>
      </c>
      <c r="L99" s="8">
        <f>'[2]Ведомость'!M52/1000</f>
        <v>1.1853</v>
      </c>
      <c r="M99" s="8">
        <f>'[2]Ведомость'!N52/1000</f>
        <v>0.8423999999999999</v>
      </c>
      <c r="N99" s="22"/>
    </row>
    <row r="100" spans="1:14" ht="15">
      <c r="A100" s="42">
        <f t="shared" si="1"/>
        <v>40163.895833333336</v>
      </c>
      <c r="B100" s="8">
        <f>C100/(Напряжение!B54*SQRT(3))*1000</f>
        <v>55.36578040194934</v>
      </c>
      <c r="C100" s="8">
        <f>'[2]Ведомость'!C53/1000</f>
        <v>0.6402</v>
      </c>
      <c r="D100" s="8">
        <f>'[2]Ведомость'!D53/1000</f>
        <v>0.6324</v>
      </c>
      <c r="E100" s="8">
        <f>F100/(Напряжение!C54*SQRT(3))*1000</f>
        <v>77.46692678850765</v>
      </c>
      <c r="F100" s="8">
        <f>'[2]Ведомость'!E53/1000</f>
        <v>1.447</v>
      </c>
      <c r="G100" s="8">
        <f>'[2]Ведомость'!F53/1000</f>
        <v>0.418</v>
      </c>
      <c r="H100" s="8">
        <f>I100/(Напряжение!E54*SQRT(3))*1000</f>
        <v>71.65524190064578</v>
      </c>
      <c r="I100" s="8">
        <f>'[2]Ведомость'!I53/1000</f>
        <v>1.356</v>
      </c>
      <c r="J100" s="8">
        <f>'[2]Ведомость'!J53/1000</f>
        <v>0.98</v>
      </c>
      <c r="K100" s="8">
        <f>L100/(Напряжение!G54*SQRT(3))*1000</f>
        <v>91.96231581754421</v>
      </c>
      <c r="L100" s="8">
        <f>'[2]Ведомость'!M53/1000</f>
        <v>1.0655999999999999</v>
      </c>
      <c r="M100" s="8">
        <f>'[2]Ведомость'!N53/1000</f>
        <v>0.8432999999999999</v>
      </c>
      <c r="N100" s="22"/>
    </row>
    <row r="101" spans="1:14" ht="15">
      <c r="A101" s="42">
        <f t="shared" si="1"/>
        <v>40163.916666666664</v>
      </c>
      <c r="B101" s="8">
        <f>C101/(Напряжение!B55*SQRT(3))*1000</f>
        <v>53.33052585796993</v>
      </c>
      <c r="C101" s="8">
        <f>'[2]Ведомость'!C54/1000</f>
        <v>0.618</v>
      </c>
      <c r="D101" s="8">
        <f>'[2]Ведомость'!D54/1000</f>
        <v>0.636</v>
      </c>
      <c r="E101" s="8">
        <f>F101/(Напряжение!C55*SQRT(3))*1000</f>
        <v>68.52250321329824</v>
      </c>
      <c r="F101" s="8">
        <f>'[2]Ведомость'!E54/1000</f>
        <v>1.279</v>
      </c>
      <c r="G101" s="8">
        <f>'[2]Ведомость'!F54/1000</f>
        <v>0.369</v>
      </c>
      <c r="H101" s="8">
        <f>I101/(Напряжение!E55*SQRT(3))*1000</f>
        <v>66.24955468800522</v>
      </c>
      <c r="I101" s="8">
        <f>'[2]Ведомость'!I54/1000</f>
        <v>1.256</v>
      </c>
      <c r="J101" s="8">
        <f>'[2]Ведомость'!J54/1000</f>
        <v>0.968</v>
      </c>
      <c r="K101" s="8">
        <f>L101/(Напряжение!G55*SQRT(3))*1000</f>
        <v>87.16022216844839</v>
      </c>
      <c r="L101" s="8">
        <f>'[2]Ведомость'!M54/1000</f>
        <v>1.0107000000000002</v>
      </c>
      <c r="M101" s="8">
        <f>'[2]Ведомость'!N54/1000</f>
        <v>0.8487</v>
      </c>
      <c r="N101" s="22"/>
    </row>
    <row r="102" spans="1:14" ht="15">
      <c r="A102" s="42">
        <f t="shared" si="1"/>
        <v>40163.9375</v>
      </c>
      <c r="B102" s="8">
        <f>C102/(Напряжение!B56*SQRT(3))*1000</f>
        <v>50.71739557453164</v>
      </c>
      <c r="C102" s="8">
        <f>'[2]Ведомость'!C55/1000</f>
        <v>0.5873999999999999</v>
      </c>
      <c r="D102" s="8">
        <f>'[2]Ведомость'!D55/1000</f>
        <v>0.633</v>
      </c>
      <c r="E102" s="8">
        <f>F102/(Напряжение!C56*SQRT(3))*1000</f>
        <v>67.69125407542113</v>
      </c>
      <c r="F102" s="8">
        <f>'[2]Ведомость'!E55/1000</f>
        <v>1.262</v>
      </c>
      <c r="G102" s="8">
        <f>'[2]Ведомость'!F55/1000</f>
        <v>0.355</v>
      </c>
      <c r="H102" s="8">
        <f>I102/(Напряжение!E56*SQRT(3))*1000</f>
        <v>62.15806807246092</v>
      </c>
      <c r="I102" s="8">
        <f>'[2]Ведомость'!I55/1000</f>
        <v>1.18</v>
      </c>
      <c r="J102" s="8">
        <f>'[2]Ведомость'!J55/1000</f>
        <v>0.964</v>
      </c>
      <c r="K102" s="8">
        <f>L102/(Напряжение!G56*SQRT(3))*1000</f>
        <v>83.53263336367904</v>
      </c>
      <c r="L102" s="8">
        <f>'[2]Ведомость'!M55/1000</f>
        <v>0.9683999999999999</v>
      </c>
      <c r="M102" s="8">
        <f>'[2]Ведомость'!N55/1000</f>
        <v>0.8487</v>
      </c>
      <c r="N102" s="22"/>
    </row>
    <row r="103" spans="1:14" ht="15">
      <c r="A103" s="42">
        <f t="shared" si="1"/>
        <v>40163.958333333336</v>
      </c>
      <c r="B103" s="8">
        <f>C103/(Напряжение!B57*SQRT(3))*1000</f>
        <v>49.7082641500958</v>
      </c>
      <c r="C103" s="8">
        <f>'[2]Ведомость'!C56/1000</f>
        <v>0.5754</v>
      </c>
      <c r="D103" s="8">
        <f>'[2]Ведомость'!D56/1000</f>
        <v>0.6312000000000001</v>
      </c>
      <c r="E103" s="8">
        <f>F103/(Напряжение!C57*SQRT(3))*1000</f>
        <v>73.2681482816447</v>
      </c>
      <c r="F103" s="8">
        <f>'[2]Ведомость'!E56/1000</f>
        <v>1.366</v>
      </c>
      <c r="G103" s="8">
        <f>'[2]Ведомость'!F56/1000</f>
        <v>0.381</v>
      </c>
      <c r="H103" s="8">
        <f>I103/(Напряжение!E57*SQRT(3))*1000</f>
        <v>59.57800039178325</v>
      </c>
      <c r="I103" s="8">
        <f>'[2]Ведомость'!I56/1000</f>
        <v>1.132</v>
      </c>
      <c r="J103" s="8">
        <f>'[2]Ведомость'!J56/1000</f>
        <v>0.964</v>
      </c>
      <c r="K103" s="8">
        <f>L103/(Напряжение!G57*SQRT(3))*1000</f>
        <v>79.43737596268318</v>
      </c>
      <c r="L103" s="8">
        <f>'[2]Ведомость'!M56/1000</f>
        <v>0.9207000000000001</v>
      </c>
      <c r="M103" s="8">
        <f>'[2]Ведомость'!N56/1000</f>
        <v>0.8397</v>
      </c>
      <c r="N103" s="22"/>
    </row>
    <row r="104" spans="1:14" ht="15">
      <c r="A104" s="42">
        <f t="shared" si="1"/>
        <v>40163.979166666664</v>
      </c>
      <c r="B104" s="8">
        <f>C104/(Напряжение!B58*SQRT(3))*1000</f>
        <v>48.74990632498053</v>
      </c>
      <c r="C104" s="8">
        <f>'[2]Ведомость'!C57/1000</f>
        <v>0.564</v>
      </c>
      <c r="D104" s="8">
        <f>'[2]Ведомость'!D57/1000</f>
        <v>0.6312000000000001</v>
      </c>
      <c r="E104" s="8">
        <f>F104/(Напряжение!C58*SQRT(3))*1000</f>
        <v>75.1835257729716</v>
      </c>
      <c r="F104" s="8">
        <f>'[2]Ведомость'!E57/1000</f>
        <v>1.403</v>
      </c>
      <c r="G104" s="8">
        <f>'[2]Ведомость'!F57/1000</f>
        <v>0.395</v>
      </c>
      <c r="H104" s="8">
        <f>I104/(Напряжение!E58*SQRT(3))*1000</f>
        <v>58.94142464370437</v>
      </c>
      <c r="I104" s="8">
        <f>'[2]Ведомость'!I57/1000</f>
        <v>1.12</v>
      </c>
      <c r="J104" s="8">
        <f>'[2]Ведомость'!J57/1000</f>
        <v>0.968</v>
      </c>
      <c r="K104" s="8">
        <f>L104/(Напряжение!G58*SQRT(3))*1000</f>
        <v>78.52461067793173</v>
      </c>
      <c r="L104" s="8">
        <f>'[2]Ведомость'!M57/1000</f>
        <v>0.9098999999999999</v>
      </c>
      <c r="M104" s="8">
        <f>'[2]Ведомость'!N57/1000</f>
        <v>0.8379</v>
      </c>
      <c r="N104" s="22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 t="s">
        <v>44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2:13" ht="15">
      <c r="B107" s="74" t="s">
        <v>10</v>
      </c>
      <c r="C107" s="75"/>
      <c r="D107" s="74" t="s">
        <v>8</v>
      </c>
      <c r="E107" s="75"/>
      <c r="F107" s="74" t="s">
        <v>9</v>
      </c>
      <c r="G107" s="75"/>
      <c r="H107" s="74" t="s">
        <v>11</v>
      </c>
      <c r="I107" s="75"/>
      <c r="K107" s="13"/>
      <c r="L107" s="13"/>
      <c r="M107" s="13"/>
    </row>
    <row r="108" spans="1:14" ht="15">
      <c r="A108" s="31" t="s">
        <v>55</v>
      </c>
      <c r="B108" s="7" t="s">
        <v>6</v>
      </c>
      <c r="C108" s="7" t="s">
        <v>7</v>
      </c>
      <c r="D108" s="7" t="s">
        <v>6</v>
      </c>
      <c r="E108" s="7" t="s">
        <v>7</v>
      </c>
      <c r="F108" s="7" t="s">
        <v>6</v>
      </c>
      <c r="G108" s="7" t="s">
        <v>7</v>
      </c>
      <c r="H108" s="7" t="s">
        <v>6</v>
      </c>
      <c r="I108" s="7" t="s">
        <v>7</v>
      </c>
      <c r="K108" s="10"/>
      <c r="L108" s="10"/>
      <c r="M108" s="11"/>
      <c r="N108" s="3"/>
    </row>
    <row r="109" spans="1:14" ht="15">
      <c r="A109" s="42">
        <f>A59</f>
        <v>40163.041666666664</v>
      </c>
      <c r="B109" s="8">
        <f>C59</f>
        <v>0.5028</v>
      </c>
      <c r="C109" s="8">
        <f>D59</f>
        <v>0.5873999999999999</v>
      </c>
      <c r="D109" s="8">
        <f>C7+F59</f>
        <v>10.2266</v>
      </c>
      <c r="E109" s="8">
        <f>D7+G59</f>
        <v>5.3306000000000004</v>
      </c>
      <c r="F109" s="8">
        <f>F7+I59</f>
        <v>10.7206</v>
      </c>
      <c r="G109" s="8">
        <f>G7+J59</f>
        <v>3.3063000000000002</v>
      </c>
      <c r="H109" s="8">
        <f>L59</f>
        <v>0.9324</v>
      </c>
      <c r="I109" s="8">
        <f>M59</f>
        <v>0.8235</v>
      </c>
      <c r="K109" s="12"/>
      <c r="L109" s="12"/>
      <c r="M109" s="12"/>
      <c r="N109" s="6"/>
    </row>
    <row r="110" spans="1:14" ht="15">
      <c r="A110" s="42">
        <f>A71</f>
        <v>40163.291666666664</v>
      </c>
      <c r="B110" s="8">
        <f>C71</f>
        <v>1.4334</v>
      </c>
      <c r="C110" s="8">
        <f>D71</f>
        <v>0.885</v>
      </c>
      <c r="D110" s="8">
        <f>F71+C19</f>
        <v>10.7898</v>
      </c>
      <c r="E110" s="8">
        <f>G71+D19</f>
        <v>4.7325</v>
      </c>
      <c r="F110" s="8">
        <f>I71+F19</f>
        <v>6.4671</v>
      </c>
      <c r="G110" s="8">
        <f>J71+G19</f>
        <v>1.665</v>
      </c>
      <c r="H110" s="8">
        <f>L71</f>
        <v>1.7973</v>
      </c>
      <c r="I110" s="8">
        <f>M71</f>
        <v>0.855</v>
      </c>
      <c r="K110" s="12"/>
      <c r="L110" s="12"/>
      <c r="M110" s="12"/>
      <c r="N110" s="6"/>
    </row>
    <row r="111" spans="1:14" ht="15">
      <c r="A111" s="42">
        <f>A77</f>
        <v>40163.416666666664</v>
      </c>
      <c r="B111" s="8">
        <f>C77</f>
        <v>1.1838</v>
      </c>
      <c r="C111" s="8">
        <f>D77</f>
        <v>0.9066000000000001</v>
      </c>
      <c r="D111" s="8">
        <f>C25+F77</f>
        <v>10.9408</v>
      </c>
      <c r="E111" s="8">
        <f>D25+G77</f>
        <v>5.4048</v>
      </c>
      <c r="F111" s="8">
        <f>F25+I77</f>
        <v>6.815100000000001</v>
      </c>
      <c r="G111" s="8">
        <f>G25+J77</f>
        <v>2.6821</v>
      </c>
      <c r="H111" s="8">
        <f>L77</f>
        <v>1.6794</v>
      </c>
      <c r="I111" s="8">
        <f>M77</f>
        <v>0.8811</v>
      </c>
      <c r="K111" s="12"/>
      <c r="L111" s="12"/>
      <c r="M111" s="12"/>
      <c r="N111" s="6"/>
    </row>
    <row r="112" spans="1:14" ht="15">
      <c r="A112" s="42">
        <f>A93</f>
        <v>40163.75</v>
      </c>
      <c r="B112" s="8">
        <f>C93</f>
        <v>1.1525999999999998</v>
      </c>
      <c r="C112" s="8">
        <f>D93</f>
        <v>0.6023999999999999</v>
      </c>
      <c r="D112" s="8">
        <f>C41+F93</f>
        <v>10.478</v>
      </c>
      <c r="E112" s="8">
        <f>D41+G93</f>
        <v>4.229900000000001</v>
      </c>
      <c r="F112" s="8">
        <f>F41+I93</f>
        <v>11.4571</v>
      </c>
      <c r="G112" s="8">
        <f>G41+J93</f>
        <v>3.7423</v>
      </c>
      <c r="H112" s="8">
        <f>L93</f>
        <v>2.0844</v>
      </c>
      <c r="I112" s="8">
        <f>M93</f>
        <v>0.8406</v>
      </c>
      <c r="K112" s="12"/>
      <c r="L112" s="12"/>
      <c r="M112" s="12"/>
      <c r="N112" s="6"/>
    </row>
  </sheetData>
  <mergeCells count="10">
    <mergeCell ref="K55:M55"/>
    <mergeCell ref="B107:C107"/>
    <mergeCell ref="D107:E107"/>
    <mergeCell ref="F107:G107"/>
    <mergeCell ref="H107:I107"/>
    <mergeCell ref="B3:D3"/>
    <mergeCell ref="E3:G3"/>
    <mergeCell ref="B55:D55"/>
    <mergeCell ref="E55:G55"/>
    <mergeCell ref="H55:J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9"/>
  <sheetViews>
    <sheetView zoomScale="70" zoomScaleNormal="70" zoomScaleSheetLayoutView="100" workbookViewId="0" topLeftCell="A1">
      <selection activeCell="A299" sqref="A299:XFD306"/>
    </sheetView>
  </sheetViews>
  <sheetFormatPr defaultColWidth="9.140625" defaultRowHeight="15"/>
  <cols>
    <col min="1" max="1" width="10.421875" style="43" customWidth="1"/>
    <col min="4" max="4" width="10.421875" style="0" customWidth="1"/>
    <col min="6" max="6" width="10.7109375" style="0" customWidth="1"/>
    <col min="8" max="8" width="10.57421875" style="0" bestFit="1" customWidth="1"/>
    <col min="15" max="15" width="7.140625" style="43" bestFit="1" customWidth="1"/>
    <col min="16" max="16" width="10.00390625" style="0" customWidth="1"/>
    <col min="17" max="18" width="9.7109375" style="0" customWidth="1"/>
    <col min="21" max="21" width="10.140625" style="0" customWidth="1"/>
    <col min="22" max="22" width="10.8515625" style="0" customWidth="1"/>
    <col min="23" max="23" width="10.28125" style="0" customWidth="1"/>
    <col min="24" max="24" width="10.7109375" style="0" customWidth="1"/>
  </cols>
  <sheetData>
    <row r="1" spans="1:8" ht="15">
      <c r="A1" s="43" t="s">
        <v>47</v>
      </c>
      <c r="H1" s="66">
        <f>'Нагрузка ежечасно'!M1</f>
        <v>41444</v>
      </c>
    </row>
    <row r="2" spans="1:13" ht="15">
      <c r="A2" s="41"/>
      <c r="B2" s="83" t="str">
        <f>'Нагрузка ежечасно'!P3</f>
        <v>ГПП Яч. 601 (тп6)</v>
      </c>
      <c r="C2" s="84"/>
      <c r="D2" s="85"/>
      <c r="E2" s="86" t="str">
        <f>'Нагрузка ежечасно'!B3</f>
        <v>ГПП Яч. 602 (тп5)</v>
      </c>
      <c r="F2" s="77"/>
      <c r="G2" s="77"/>
      <c r="H2" s="86" t="str">
        <f>'Нагрузка ежечасно'!S3</f>
        <v>ГПП Яч. 607</v>
      </c>
      <c r="I2" s="77"/>
      <c r="J2" s="87"/>
      <c r="K2" s="86" t="str">
        <f>'Нагрузка ежечасно'!E3</f>
        <v>ГПП Яч. 609</v>
      </c>
      <c r="L2" s="77"/>
      <c r="M2" s="77"/>
    </row>
    <row r="3" spans="1:14" ht="15">
      <c r="A3" s="59" t="s">
        <v>55</v>
      </c>
      <c r="B3" s="28" t="s">
        <v>0</v>
      </c>
      <c r="C3" s="28" t="s">
        <v>1</v>
      </c>
      <c r="D3" s="28" t="s">
        <v>2</v>
      </c>
      <c r="E3" s="28" t="s">
        <v>0</v>
      </c>
      <c r="F3" s="28" t="s">
        <v>1</v>
      </c>
      <c r="G3" s="28" t="s">
        <v>2</v>
      </c>
      <c r="H3" s="28" t="s">
        <v>0</v>
      </c>
      <c r="I3" s="28" t="s">
        <v>1</v>
      </c>
      <c r="J3" s="60" t="s">
        <v>2</v>
      </c>
      <c r="K3" s="28" t="s">
        <v>0</v>
      </c>
      <c r="L3" s="28" t="s">
        <v>1</v>
      </c>
      <c r="M3" s="28" t="s">
        <v>2</v>
      </c>
      <c r="N3" s="61"/>
    </row>
    <row r="4" spans="1:13" s="63" customFormat="1" ht="15" hidden="1">
      <c r="A4" s="42">
        <v>40164</v>
      </c>
      <c r="B4" s="62">
        <f>'Нагрузка ежечасно'!P5</f>
        <v>0</v>
      </c>
      <c r="C4" s="62">
        <f>'Нагрузка ежечасно'!Q5</f>
        <v>0</v>
      </c>
      <c r="D4" s="62">
        <f>'Нагрузка ежечасно'!R5</f>
        <v>0</v>
      </c>
      <c r="E4" s="62">
        <f>'Нагрузка ежечасно'!B5</f>
        <v>32.757374863835295</v>
      </c>
      <c r="F4" s="62">
        <f>'Нагрузка ежечасно'!C5</f>
        <v>378.72</v>
      </c>
      <c r="G4" s="62">
        <f>'Нагрузка ежечасно'!D5</f>
        <v>427.68</v>
      </c>
      <c r="H4" s="62">
        <f>'Нагрузка ежечасно'!S5</f>
        <v>0.9133868783325432</v>
      </c>
      <c r="I4" s="62">
        <f>'Нагрузка ежечасно'!T5</f>
        <v>10.56</v>
      </c>
      <c r="J4" s="62">
        <f>'Нагрузка ежечасно'!U5</f>
        <v>17.76</v>
      </c>
      <c r="K4" s="62">
        <f>'Нагрузка ежечасно'!E5</f>
        <v>10.296614341912209</v>
      </c>
      <c r="L4" s="62">
        <f>'Нагрузка ежечасно'!F5</f>
        <v>119.52</v>
      </c>
      <c r="M4" s="62">
        <f>'Нагрузка ежечасно'!G5</f>
        <v>162.72</v>
      </c>
    </row>
    <row r="5" spans="1:13" s="63" customFormat="1" ht="15" hidden="1">
      <c r="A5" s="42">
        <v>40163.020833333336</v>
      </c>
      <c r="B5" s="62">
        <f>'Нагрузка ежечасно'!P6</f>
        <v>0</v>
      </c>
      <c r="C5" s="62">
        <f>'Нагрузка ежечасно'!Q6</f>
        <v>0</v>
      </c>
      <c r="D5" s="62">
        <f>'Нагрузка ежечасно'!R6</f>
        <v>0</v>
      </c>
      <c r="E5" s="62">
        <f>'Нагрузка ежечасно'!B6</f>
        <v>32.432908218079895</v>
      </c>
      <c r="F5" s="62">
        <f>'Нагрузка ежечасно'!C6</f>
        <v>375.84</v>
      </c>
      <c r="G5" s="62">
        <f>'Нагрузка ежечасно'!D6</f>
        <v>426.24</v>
      </c>
      <c r="H5" s="62">
        <f>'Нагрузка ежечасно'!S6</f>
        <v>0.8698481131285797</v>
      </c>
      <c r="I5" s="62">
        <f>'Нагрузка ежечасно'!T6</f>
        <v>10.08</v>
      </c>
      <c r="J5" s="62">
        <f>'Нагрузка ежечасно'!U6</f>
        <v>17.52</v>
      </c>
      <c r="K5" s="62">
        <f>'Нагрузка ежечасно'!E6</f>
        <v>10.056882083747341</v>
      </c>
      <c r="L5" s="62">
        <f>'Нагрузка ежечасно'!F6</f>
        <v>116.64</v>
      </c>
      <c r="M5" s="62">
        <f>'Нагрузка ежечасно'!G6</f>
        <v>159.84</v>
      </c>
    </row>
    <row r="6" spans="1:13" s="63" customFormat="1" ht="15">
      <c r="A6" s="42">
        <v>40163.041666666664</v>
      </c>
      <c r="B6" s="62">
        <f>'Нагрузка ежечасно'!P7</f>
        <v>0</v>
      </c>
      <c r="C6" s="62">
        <f>'Нагрузка ежечасно'!Q7</f>
        <v>0</v>
      </c>
      <c r="D6" s="62">
        <f>'Нагрузка ежечасно'!R7</f>
        <v>0</v>
      </c>
      <c r="E6" s="62">
        <f>'Нагрузка ежечасно'!B7</f>
        <v>33.071334412457155</v>
      </c>
      <c r="F6" s="62">
        <f>'Нагрузка ежечасно'!C7</f>
        <v>383.04</v>
      </c>
      <c r="G6" s="62">
        <f>'Нагрузка ежечасно'!D7</f>
        <v>417.6</v>
      </c>
      <c r="H6" s="62">
        <f>'Нагрузка ежечасно'!S7</f>
        <v>0.5180346869119228</v>
      </c>
      <c r="I6" s="62">
        <f>'Нагрузка ежечасно'!T7</f>
        <v>6</v>
      </c>
      <c r="J6" s="62">
        <f>'Нагрузка ежечасно'!U7</f>
        <v>12</v>
      </c>
      <c r="K6" s="62">
        <f>'Нагрузка ежечасно'!E7</f>
        <v>9.544048737311508</v>
      </c>
      <c r="L6" s="62">
        <f>'Нагрузка ежечасно'!F7</f>
        <v>110.88</v>
      </c>
      <c r="M6" s="62">
        <f>'Нагрузка ежечасно'!G7</f>
        <v>156.96</v>
      </c>
    </row>
    <row r="7" spans="1:13" s="63" customFormat="1" ht="15" hidden="1">
      <c r="A7" s="42">
        <v>40163.0625</v>
      </c>
      <c r="B7" s="62">
        <f>'Нагрузка ежечасно'!P8</f>
        <v>0</v>
      </c>
      <c r="C7" s="62">
        <f>'Нагрузка ежечасно'!Q8</f>
        <v>0</v>
      </c>
      <c r="D7" s="62">
        <f>'Нагрузка ежечасно'!R8</f>
        <v>0</v>
      </c>
      <c r="E7" s="62">
        <f>'Нагрузка ежечасно'!B8</f>
        <v>36.2219872579928</v>
      </c>
      <c r="F7" s="62">
        <f>'Нагрузка ежечасно'!C8</f>
        <v>419.04</v>
      </c>
      <c r="G7" s="62">
        <f>'Нагрузка ежечасно'!D8</f>
        <v>423.36</v>
      </c>
      <c r="H7" s="62">
        <f>'Нагрузка ежечасно'!S8</f>
        <v>0.24894836603431475</v>
      </c>
      <c r="I7" s="62">
        <f>'Нагрузка ежечасно'!T8</f>
        <v>2.88</v>
      </c>
      <c r="J7" s="62">
        <f>'Нагрузка ежечасно'!U8</f>
        <v>7.68</v>
      </c>
      <c r="K7" s="62">
        <f>'Нагрузка ежечасно'!E8</f>
        <v>10.047013545896352</v>
      </c>
      <c r="L7" s="62">
        <f>'Нагрузка ежечасно'!F8</f>
        <v>116.64</v>
      </c>
      <c r="M7" s="62">
        <f>'Нагрузка ежечасно'!G8</f>
        <v>152.64</v>
      </c>
    </row>
    <row r="8" spans="1:13" s="63" customFormat="1" ht="15" hidden="1">
      <c r="A8" s="42">
        <v>40163.083333333336</v>
      </c>
      <c r="B8" s="62">
        <f>'Нагрузка ежечасно'!P9</f>
        <v>0</v>
      </c>
      <c r="C8" s="62">
        <f>'Нагрузка ежечасно'!Q9</f>
        <v>0</v>
      </c>
      <c r="D8" s="62">
        <f>'Нагрузка ежечасно'!R9</f>
        <v>0</v>
      </c>
      <c r="E8" s="62">
        <f>'Нагрузка ежечасно'!B9</f>
        <v>44.04488541555783</v>
      </c>
      <c r="F8" s="62">
        <f>'Нагрузка ежечасно'!C9</f>
        <v>509.76</v>
      </c>
      <c r="G8" s="62">
        <f>'Нагрузка ежечасно'!D9</f>
        <v>416.16</v>
      </c>
      <c r="H8" s="62">
        <f>'Нагрузка ежечасно'!S9</f>
        <v>0.24884116053987473</v>
      </c>
      <c r="I8" s="62">
        <f>'Нагрузка ежечасно'!T9</f>
        <v>2.88</v>
      </c>
      <c r="J8" s="62">
        <f>'Нагрузка ежечасно'!U9</f>
        <v>7.68</v>
      </c>
      <c r="K8" s="62">
        <f>'Нагрузка ежечасно'!E9</f>
        <v>11.415930393156787</v>
      </c>
      <c r="L8" s="62">
        <f>'Нагрузка ежечасно'!F9</f>
        <v>132.48</v>
      </c>
      <c r="M8" s="62">
        <f>'Нагрузка ежечасно'!G9</f>
        <v>154.08</v>
      </c>
    </row>
    <row r="9" spans="1:13" s="63" customFormat="1" ht="15" hidden="1">
      <c r="A9" s="42">
        <v>40163.104166666664</v>
      </c>
      <c r="B9" s="62">
        <f>'Нагрузка ежечасно'!P10</f>
        <v>0</v>
      </c>
      <c r="C9" s="62">
        <f>'Нагрузка ежечасно'!Q10</f>
        <v>0</v>
      </c>
      <c r="D9" s="62">
        <f>'Нагрузка ежечасно'!R10</f>
        <v>0</v>
      </c>
      <c r="E9" s="62">
        <f>'Нагрузка ежечасно'!B10</f>
        <v>52.330323948391325</v>
      </c>
      <c r="F9" s="62">
        <f>'Нагрузка ежечасно'!C10</f>
        <v>606.24</v>
      </c>
      <c r="G9" s="62">
        <f>'Нагрузка ежечасно'!D10</f>
        <v>413.28</v>
      </c>
      <c r="H9" s="62">
        <f>'Нагрузка ежечасно'!S10</f>
        <v>0.22788343762165658</v>
      </c>
      <c r="I9" s="62">
        <f>'Нагрузка ежечасно'!T10</f>
        <v>2.64</v>
      </c>
      <c r="J9" s="62">
        <f>'Нагрузка ежечасно'!U10</f>
        <v>7.68</v>
      </c>
      <c r="K9" s="62">
        <f>'Нагрузка ежечасно'!E10</f>
        <v>15.362732914552026</v>
      </c>
      <c r="L9" s="62">
        <f>'Нагрузка ежечасно'!F10</f>
        <v>178.56</v>
      </c>
      <c r="M9" s="62">
        <f>'Нагрузка ежечасно'!G10</f>
        <v>154.08</v>
      </c>
    </row>
    <row r="10" spans="1:13" s="63" customFormat="1" ht="15" hidden="1">
      <c r="A10" s="42">
        <v>40163.125</v>
      </c>
      <c r="B10" s="62">
        <f>'Нагрузка ежечасно'!P11</f>
        <v>0</v>
      </c>
      <c r="C10" s="62">
        <f>'Нагрузка ежечасно'!Q11</f>
        <v>0</v>
      </c>
      <c r="D10" s="62">
        <f>'Нагрузка ежечасно'!R11</f>
        <v>0</v>
      </c>
      <c r="E10" s="62">
        <f>'Нагрузка ежечасно'!B11</f>
        <v>59.13601576960421</v>
      </c>
      <c r="F10" s="62">
        <f>'Нагрузка ежечасно'!C11</f>
        <v>685.44</v>
      </c>
      <c r="G10" s="62">
        <f>'Нагрузка ежечасно'!D11</f>
        <v>420.48</v>
      </c>
      <c r="H10" s="62">
        <f>'Нагрузка ежечасно'!S11</f>
        <v>0.2484706544941353</v>
      </c>
      <c r="I10" s="62">
        <f>'Нагрузка ежечасно'!T11</f>
        <v>2.88</v>
      </c>
      <c r="J10" s="62">
        <f>'Нагрузка ежечасно'!U11</f>
        <v>7.68</v>
      </c>
      <c r="K10" s="62">
        <f>'Нагрузка ежечасно'!E11</f>
        <v>19.798018960727745</v>
      </c>
      <c r="L10" s="62">
        <f>'Нагрузка ежечасно'!F11</f>
        <v>230.4</v>
      </c>
      <c r="M10" s="62">
        <f>'Нагрузка ежечасно'!G11</f>
        <v>168.48</v>
      </c>
    </row>
    <row r="11" spans="1:13" s="63" customFormat="1" ht="15" hidden="1">
      <c r="A11" s="42">
        <v>40163.145833333336</v>
      </c>
      <c r="B11" s="62">
        <f>'Нагрузка ежечасно'!P12</f>
        <v>0</v>
      </c>
      <c r="C11" s="62">
        <f>'Нагрузка ежечасно'!Q12</f>
        <v>0</v>
      </c>
      <c r="D11" s="62">
        <f>'Нагрузка ежечасно'!R12</f>
        <v>0</v>
      </c>
      <c r="E11" s="62">
        <f>'Нагрузка ежечасно'!B12</f>
        <v>67.97681635696459</v>
      </c>
      <c r="F11" s="62">
        <f>'Нагрузка ежечасно'!C12</f>
        <v>787.68</v>
      </c>
      <c r="G11" s="62">
        <f>'Нагрузка ежечасно'!D12</f>
        <v>423.36</v>
      </c>
      <c r="H11" s="62">
        <f>'Нагрузка ежечасно'!S12</f>
        <v>0.2278321084480837</v>
      </c>
      <c r="I11" s="62">
        <f>'Нагрузка ежечасно'!T12</f>
        <v>2.64</v>
      </c>
      <c r="J11" s="62">
        <f>'Нагрузка ежечасно'!U12</f>
        <v>7.68</v>
      </c>
      <c r="K11" s="62">
        <f>'Нагрузка ежечасно'!E12</f>
        <v>24.63495248942746</v>
      </c>
      <c r="L11" s="62">
        <f>'Нагрузка ежечасно'!F12</f>
        <v>286.56</v>
      </c>
      <c r="M11" s="62">
        <f>'Нагрузка ежечасно'!G12</f>
        <v>190.08</v>
      </c>
    </row>
    <row r="12" spans="1:13" s="63" customFormat="1" ht="15" hidden="1">
      <c r="A12" s="42">
        <v>40163.1666666667</v>
      </c>
      <c r="B12" s="62">
        <f>'Нагрузка ежечасно'!P13</f>
        <v>0</v>
      </c>
      <c r="C12" s="62">
        <f>'Нагрузка ежечасно'!Q13</f>
        <v>0</v>
      </c>
      <c r="D12" s="62">
        <f>'Нагрузка ежечасно'!R13</f>
        <v>0</v>
      </c>
      <c r="E12" s="62">
        <f>'Нагрузка ежечасно'!B13</f>
        <v>74.59571325027942</v>
      </c>
      <c r="F12" s="62">
        <f>'Нагрузка ежечасно'!C13</f>
        <v>864</v>
      </c>
      <c r="G12" s="62">
        <f>'Нагрузка ежечасно'!D13</f>
        <v>427.68</v>
      </c>
      <c r="H12" s="62">
        <f>'Нагрузка ежечасно'!S13</f>
        <v>0.2486523775009314</v>
      </c>
      <c r="I12" s="62">
        <f>'Нагрузка ежечасно'!T13</f>
        <v>2.88</v>
      </c>
      <c r="J12" s="62">
        <f>'Нагрузка ежечасно'!U13</f>
        <v>7.44</v>
      </c>
      <c r="K12" s="62">
        <f>'Нагрузка ежечасно'!E13</f>
        <v>41.61588752563256</v>
      </c>
      <c r="L12" s="62">
        <f>'Нагрузка ежечасно'!F13</f>
        <v>483.84</v>
      </c>
      <c r="M12" s="62">
        <f>'Нагрузка ежечасно'!G13</f>
        <v>352.8</v>
      </c>
    </row>
    <row r="13" spans="1:13" s="63" customFormat="1" ht="15" hidden="1">
      <c r="A13" s="42">
        <v>40163.1875</v>
      </c>
      <c r="B13" s="62">
        <f>'Нагрузка ежечасно'!P14</f>
        <v>0</v>
      </c>
      <c r="C13" s="62">
        <f>'Нагрузка ежечасно'!Q14</f>
        <v>0</v>
      </c>
      <c r="D13" s="62">
        <f>'Нагрузка ежечасно'!R14</f>
        <v>0</v>
      </c>
      <c r="E13" s="62">
        <f>'Нагрузка ежечасно'!B14</f>
        <v>79.68435657540974</v>
      </c>
      <c r="F13" s="62">
        <f>'Нагрузка ежечасно'!C14</f>
        <v>923.04</v>
      </c>
      <c r="G13" s="62">
        <f>'Нагрузка ежечасно'!D14</f>
        <v>432</v>
      </c>
      <c r="H13" s="62">
        <f>'Нагрузка ежечасно'!S14</f>
        <v>0.2279063760607143</v>
      </c>
      <c r="I13" s="62">
        <f>'Нагрузка ежечасно'!T14</f>
        <v>2.64</v>
      </c>
      <c r="J13" s="62">
        <f>'Нагрузка ежечасно'!U14</f>
        <v>7.2</v>
      </c>
      <c r="K13" s="62">
        <f>'Нагрузка ежечасно'!E14</f>
        <v>47.09652342965975</v>
      </c>
      <c r="L13" s="62">
        <f>'Нагрузка ежечасно'!F14</f>
        <v>547.2</v>
      </c>
      <c r="M13" s="62">
        <f>'Нагрузка ежечасно'!G14</f>
        <v>406.08</v>
      </c>
    </row>
    <row r="14" spans="1:13" s="63" customFormat="1" ht="15" hidden="1">
      <c r="A14" s="42">
        <v>40163.2083333333</v>
      </c>
      <c r="B14" s="62">
        <f>'Нагрузка ежечасно'!P15</f>
        <v>0</v>
      </c>
      <c r="C14" s="62">
        <f>'Нагрузка ежечасно'!Q15</f>
        <v>0</v>
      </c>
      <c r="D14" s="62">
        <f>'Нагрузка ежечасно'!R15</f>
        <v>0</v>
      </c>
      <c r="E14" s="62">
        <f>'Нагрузка ежечасно'!B15</f>
        <v>76.38720503931252</v>
      </c>
      <c r="F14" s="62">
        <f>'Нагрузка ежечасно'!C15</f>
        <v>882.72</v>
      </c>
      <c r="G14" s="62">
        <f>'Нагрузка ежечасно'!D15</f>
        <v>430.56</v>
      </c>
      <c r="H14" s="62">
        <f>'Нагрузка ежечасно'!S15</f>
        <v>0.20768679999813083</v>
      </c>
      <c r="I14" s="62">
        <f>'Нагрузка ежечасно'!T15</f>
        <v>2.4</v>
      </c>
      <c r="J14" s="62">
        <f>'Нагрузка ежечасно'!U15</f>
        <v>7.2</v>
      </c>
      <c r="K14" s="62">
        <f>'Нагрузка ежечасно'!E15</f>
        <v>54.374691905195355</v>
      </c>
      <c r="L14" s="62">
        <f>'Нагрузка ежечасно'!F15</f>
        <v>630.72</v>
      </c>
      <c r="M14" s="62">
        <f>'Нагрузка ежечасно'!G15</f>
        <v>453.6</v>
      </c>
    </row>
    <row r="15" spans="1:13" s="63" customFormat="1" ht="15" hidden="1">
      <c r="A15" s="42">
        <v>40163.2291666667</v>
      </c>
      <c r="B15" s="62">
        <f>'Нагрузка ежечасно'!P16</f>
        <v>0</v>
      </c>
      <c r="C15" s="62">
        <f>'Нагрузка ежечасно'!Q16</f>
        <v>0</v>
      </c>
      <c r="D15" s="62">
        <f>'Нагрузка ежечасно'!R16</f>
        <v>0.48</v>
      </c>
      <c r="E15" s="62">
        <f>'Нагрузка ежечасно'!B16</f>
        <v>73.4833049509342</v>
      </c>
      <c r="F15" s="62">
        <f>'Нагрузка ежечасно'!C16</f>
        <v>845.28</v>
      </c>
      <c r="G15" s="62">
        <f>'Нагрузка ежечасно'!D16</f>
        <v>433.44</v>
      </c>
      <c r="H15" s="62">
        <f>'Нагрузка ежечасно'!S16</f>
        <v>0.22950492744471218</v>
      </c>
      <c r="I15" s="62">
        <f>'Нагрузка ежечасно'!T16</f>
        <v>2.64</v>
      </c>
      <c r="J15" s="62">
        <f>'Нагрузка ежечасно'!U16</f>
        <v>7.2</v>
      </c>
      <c r="K15" s="62">
        <f>'Нагрузка ежечасно'!E16</f>
        <v>53.27887877836179</v>
      </c>
      <c r="L15" s="62">
        <f>'Нагрузка ежечасно'!F16</f>
        <v>616.32</v>
      </c>
      <c r="M15" s="62">
        <f>'Нагрузка ежечасно'!G16</f>
        <v>416.16</v>
      </c>
    </row>
    <row r="16" spans="1:13" s="63" customFormat="1" ht="15" hidden="1">
      <c r="A16" s="42">
        <v>40163.25</v>
      </c>
      <c r="B16" s="62">
        <f>'Нагрузка ежечасно'!P17</f>
        <v>0</v>
      </c>
      <c r="C16" s="62">
        <f>'Нагрузка ежечасно'!Q17</f>
        <v>0</v>
      </c>
      <c r="D16" s="62">
        <f>'Нагрузка ежечасно'!R17</f>
        <v>0</v>
      </c>
      <c r="E16" s="62">
        <f>'Нагрузка ежечасно'!B17</f>
        <v>72.12490779684191</v>
      </c>
      <c r="F16" s="62">
        <f>'Нагрузка ежечасно'!C17</f>
        <v>828</v>
      </c>
      <c r="G16" s="62">
        <f>'Нагрузка ежечасно'!D17</f>
        <v>432</v>
      </c>
      <c r="H16" s="62">
        <f>'Нагрузка ежечасно'!S17</f>
        <v>0.20905770375896204</v>
      </c>
      <c r="I16" s="62">
        <f>'Нагрузка ежечасно'!T17</f>
        <v>2.4</v>
      </c>
      <c r="J16" s="62">
        <f>'Нагрузка ежечасно'!U17</f>
        <v>7.2</v>
      </c>
      <c r="K16" s="62">
        <f>'Нагрузка ежечасно'!E17</f>
        <v>53.419671097012724</v>
      </c>
      <c r="L16" s="62">
        <f>'Нагрузка ежечасно'!F17</f>
        <v>616.32</v>
      </c>
      <c r="M16" s="62">
        <f>'Нагрузка ежечасно'!G17</f>
        <v>449.28</v>
      </c>
    </row>
    <row r="17" spans="1:13" s="63" customFormat="1" ht="15" hidden="1">
      <c r="A17" s="42">
        <v>40163.2708333334</v>
      </c>
      <c r="B17" s="62">
        <f>'Нагрузка ежечасно'!P18</f>
        <v>0</v>
      </c>
      <c r="C17" s="62">
        <f>'Нагрузка ежечасно'!Q18</f>
        <v>0</v>
      </c>
      <c r="D17" s="62">
        <f>'Нагрузка ежечасно'!R18</f>
        <v>0</v>
      </c>
      <c r="E17" s="62">
        <f>'Нагрузка ежечасно'!B18</f>
        <v>73.38129308396121</v>
      </c>
      <c r="F17" s="62">
        <f>'Нагрузка ежечасно'!C18</f>
        <v>842.4</v>
      </c>
      <c r="G17" s="62">
        <f>'Нагрузка ежечасно'!D18</f>
        <v>423.36</v>
      </c>
      <c r="H17" s="62">
        <f>'Нагрузка ежечасно'!S18</f>
        <v>0.20906351305971854</v>
      </c>
      <c r="I17" s="62">
        <f>'Нагрузка ежечасно'!T18</f>
        <v>2.4</v>
      </c>
      <c r="J17" s="62">
        <f>'Нагрузка ежечасно'!U18</f>
        <v>6.96</v>
      </c>
      <c r="K17" s="62">
        <f>'Нагрузка ежечасно'!E18</f>
        <v>53.04629624172192</v>
      </c>
      <c r="L17" s="62">
        <f>'Нагрузка ежечасно'!F18</f>
        <v>612</v>
      </c>
      <c r="M17" s="62">
        <f>'Нагрузка ежечасно'!G18</f>
        <v>472.32</v>
      </c>
    </row>
    <row r="18" spans="1:13" s="63" customFormat="1" ht="15">
      <c r="A18" s="42">
        <v>40163.2916666667</v>
      </c>
      <c r="B18" s="62">
        <f>'Нагрузка ежечасно'!P19</f>
        <v>0</v>
      </c>
      <c r="C18" s="62">
        <f>'Нагрузка ежечасно'!Q19</f>
        <v>0</v>
      </c>
      <c r="D18" s="62">
        <f>'Нагрузка ежечасно'!R19</f>
        <v>0</v>
      </c>
      <c r="E18" s="62">
        <f>'Нагрузка ежечасно'!B19</f>
        <v>72.52677739143688</v>
      </c>
      <c r="F18" s="62">
        <f>'Нагрузка ежечасно'!C19</f>
        <v>833.76</v>
      </c>
      <c r="G18" s="62">
        <f>'Нагрузка ежечасно'!D19</f>
        <v>423.36</v>
      </c>
      <c r="H18" s="62">
        <f>'Нагрузка ежечасно'!S19</f>
        <v>0.22964725138336375</v>
      </c>
      <c r="I18" s="62">
        <f>'Нагрузка ежечасно'!T19</f>
        <v>2.64</v>
      </c>
      <c r="J18" s="62">
        <f>'Нагрузка ежечасно'!U19</f>
        <v>7.2</v>
      </c>
      <c r="K18" s="62">
        <f>'Нагрузка ежечасно'!E19</f>
        <v>51.445734836129176</v>
      </c>
      <c r="L18" s="62">
        <f>'Нагрузка ежечасно'!F19</f>
        <v>594.72</v>
      </c>
      <c r="M18" s="62">
        <f>'Нагрузка ежечасно'!G19</f>
        <v>453.6</v>
      </c>
    </row>
    <row r="19" spans="1:13" s="63" customFormat="1" ht="15" hidden="1">
      <c r="A19" s="42">
        <v>40163.3125</v>
      </c>
      <c r="B19" s="62">
        <f>'Нагрузка ежечасно'!P20</f>
        <v>0</v>
      </c>
      <c r="C19" s="62">
        <f>'Нагрузка ежечасно'!Q20</f>
        <v>0</v>
      </c>
      <c r="D19" s="62">
        <f>'Нагрузка ежечасно'!R20</f>
        <v>0</v>
      </c>
      <c r="E19" s="62">
        <f>'Нагрузка ежечасно'!B20</f>
        <v>70.91864134317956</v>
      </c>
      <c r="F19" s="62">
        <f>'Нагрузка ежечасно'!C20</f>
        <v>813.6</v>
      </c>
      <c r="G19" s="62">
        <f>'Нагрузка ежечасно'!D20</f>
        <v>430.56</v>
      </c>
      <c r="H19" s="62">
        <f>'Нагрузка ежечасно'!S20</f>
        <v>0.2091995319857804</v>
      </c>
      <c r="I19" s="62">
        <f>'Нагрузка ежечасно'!T20</f>
        <v>2.4</v>
      </c>
      <c r="J19" s="62">
        <f>'Нагрузка ежечасно'!U20</f>
        <v>7.2</v>
      </c>
      <c r="K19" s="62">
        <f>'Нагрузка ежечасно'!E20</f>
        <v>35.95339478781541</v>
      </c>
      <c r="L19" s="62">
        <f>'Нагрузка ежечасно'!F20</f>
        <v>414.72</v>
      </c>
      <c r="M19" s="62">
        <f>'Нагрузка ежечасно'!G20</f>
        <v>355.68</v>
      </c>
    </row>
    <row r="20" spans="1:13" s="63" customFormat="1" ht="15" hidden="1">
      <c r="A20" s="42">
        <v>40163.3333333334</v>
      </c>
      <c r="B20" s="62">
        <f>'Нагрузка ежечасно'!P21</f>
        <v>0</v>
      </c>
      <c r="C20" s="62">
        <f>'Нагрузка ежечасно'!Q21</f>
        <v>0</v>
      </c>
      <c r="D20" s="62">
        <f>'Нагрузка ежечасно'!R21</f>
        <v>0</v>
      </c>
      <c r="E20" s="62">
        <f>'Нагрузка ежечасно'!B21</f>
        <v>71.2523102318454</v>
      </c>
      <c r="F20" s="62">
        <f>'Нагрузка ежечасно'!C21</f>
        <v>815.04</v>
      </c>
      <c r="G20" s="62">
        <f>'Нагрузка ежечасно'!D21</f>
        <v>449.28</v>
      </c>
      <c r="H20" s="62">
        <f>'Нагрузка ежечасно'!S21</f>
        <v>0.23079370216439912</v>
      </c>
      <c r="I20" s="62">
        <f>'Нагрузка ежечасно'!T21</f>
        <v>2.64</v>
      </c>
      <c r="J20" s="62">
        <f>'Нагрузка ежечасно'!U21</f>
        <v>7.2</v>
      </c>
      <c r="K20" s="62">
        <f>'Нагрузка ежечасно'!E21</f>
        <v>28.140034888432144</v>
      </c>
      <c r="L20" s="62">
        <f>'Нагрузка ежечасно'!F21</f>
        <v>324</v>
      </c>
      <c r="M20" s="62">
        <f>'Нагрузка ежечасно'!G21</f>
        <v>227.52</v>
      </c>
    </row>
    <row r="21" spans="1:13" s="63" customFormat="1" ht="15" hidden="1">
      <c r="A21" s="42">
        <v>40163.3541666667</v>
      </c>
      <c r="B21" s="62">
        <f>'Нагрузка ежечасно'!P22</f>
        <v>0</v>
      </c>
      <c r="C21" s="62">
        <f>'Нагрузка ежечасно'!Q22</f>
        <v>0</v>
      </c>
      <c r="D21" s="62">
        <f>'Нагрузка ежечасно'!R22</f>
        <v>0</v>
      </c>
      <c r="E21" s="62">
        <f>'Нагрузка ежечасно'!B22</f>
        <v>66.18532414046206</v>
      </c>
      <c r="F21" s="62">
        <f>'Нагрузка ежечасно'!C22</f>
        <v>758.88</v>
      </c>
      <c r="G21" s="62">
        <f>'Нагрузка ежечасно'!D22</f>
        <v>444.96</v>
      </c>
      <c r="H21" s="62">
        <f>'Нагрузка ежечасно'!S22</f>
        <v>0.2093147506023468</v>
      </c>
      <c r="I21" s="62">
        <f>'Нагрузка ежечасно'!T22</f>
        <v>2.4</v>
      </c>
      <c r="J21" s="62">
        <f>'Нагрузка ежечасно'!U22</f>
        <v>7.44</v>
      </c>
      <c r="K21" s="62">
        <f>'Нагрузка ежечасно'!E22</f>
        <v>28.467245370019135</v>
      </c>
      <c r="L21" s="62">
        <f>'Нагрузка ежечасно'!F22</f>
        <v>328.32</v>
      </c>
      <c r="M21" s="62">
        <f>'Нагрузка ежечасно'!G22</f>
        <v>237.6</v>
      </c>
    </row>
    <row r="22" spans="1:13" s="63" customFormat="1" ht="15" hidden="1">
      <c r="A22" s="42">
        <v>40163.375</v>
      </c>
      <c r="B22" s="62">
        <f>'Нагрузка ежечасно'!P23</f>
        <v>0</v>
      </c>
      <c r="C22" s="62">
        <f>'Нагрузка ежечасно'!Q23</f>
        <v>0</v>
      </c>
      <c r="D22" s="62">
        <f>'Нагрузка ежечасно'!R23</f>
        <v>0</v>
      </c>
      <c r="E22" s="62">
        <f>'Нагрузка ежечасно'!B23</f>
        <v>68.46172620830065</v>
      </c>
      <c r="F22" s="62">
        <f>'Нагрузка ежечасно'!C23</f>
        <v>786.24</v>
      </c>
      <c r="G22" s="62">
        <f>'Нагрузка ежечасно'!D23</f>
        <v>434.88</v>
      </c>
      <c r="H22" s="62">
        <f>'Нагрузка ежечасно'!S23</f>
        <v>0.20897962823046592</v>
      </c>
      <c r="I22" s="62">
        <f>'Нагрузка ежечасно'!T23</f>
        <v>2.4</v>
      </c>
      <c r="J22" s="62">
        <f>'Нагрузка ежечасно'!U23</f>
        <v>7.2</v>
      </c>
      <c r="K22" s="62">
        <f>'Нагрузка ежечасно'!E23</f>
        <v>37.014877526262374</v>
      </c>
      <c r="L22" s="62">
        <f>'Нагрузка ежечасно'!F23</f>
        <v>427.68</v>
      </c>
      <c r="M22" s="62">
        <f>'Нагрузка ежечасно'!G23</f>
        <v>377.28</v>
      </c>
    </row>
    <row r="23" spans="1:13" s="63" customFormat="1" ht="15" hidden="1">
      <c r="A23" s="42">
        <v>40163.3958333334</v>
      </c>
      <c r="B23" s="62">
        <f>'Нагрузка ежечасно'!P24</f>
        <v>0</v>
      </c>
      <c r="C23" s="62">
        <f>'Нагрузка ежечасно'!Q24</f>
        <v>0</v>
      </c>
      <c r="D23" s="62">
        <f>'Нагрузка ежечасно'!R24</f>
        <v>0</v>
      </c>
      <c r="E23" s="62">
        <f>'Нагрузка ежечасно'!B24</f>
        <v>66.7008606489777</v>
      </c>
      <c r="F23" s="62">
        <f>'Нагрузка ежечасно'!C24</f>
        <v>767.52</v>
      </c>
      <c r="G23" s="62">
        <f>'Нагрузка ежечасно'!D24</f>
        <v>432</v>
      </c>
      <c r="H23" s="62">
        <f>'Нагрузка ежечасно'!S24</f>
        <v>0.2294276007313179</v>
      </c>
      <c r="I23" s="62">
        <f>'Нагрузка ежечасно'!T24</f>
        <v>2.64</v>
      </c>
      <c r="J23" s="62">
        <f>'Нагрузка ежечасно'!U24</f>
        <v>7.2</v>
      </c>
      <c r="K23" s="62">
        <f>'Нагрузка ежечасно'!E24</f>
        <v>32.64119601328903</v>
      </c>
      <c r="L23" s="62">
        <f>'Нагрузка ежечасно'!F24</f>
        <v>377.28</v>
      </c>
      <c r="M23" s="62">
        <f>'Нагрузка ежечасно'!G24</f>
        <v>393.12</v>
      </c>
    </row>
    <row r="24" spans="1:13" s="63" customFormat="1" ht="15">
      <c r="A24" s="42">
        <v>40163.4166666667</v>
      </c>
      <c r="B24" s="62">
        <f>'Нагрузка ежечасно'!P25</f>
        <v>0</v>
      </c>
      <c r="C24" s="62">
        <f>'Нагрузка ежечасно'!Q25</f>
        <v>0</v>
      </c>
      <c r="D24" s="62">
        <f>'Нагрузка ежечасно'!R25</f>
        <v>0</v>
      </c>
      <c r="E24" s="62">
        <f>'Нагрузка ежечасно'!B25</f>
        <v>67.77958490408484</v>
      </c>
      <c r="F24" s="62">
        <f>'Нагрузка ежечасно'!C25</f>
        <v>777.6</v>
      </c>
      <c r="G24" s="62">
        <f>'Нагрузка ежечасно'!D25</f>
        <v>436.32</v>
      </c>
      <c r="H24" s="62">
        <f>'Нагрузка ежечасно'!S25</f>
        <v>0.20919624970396553</v>
      </c>
      <c r="I24" s="62">
        <f>'Нагрузка ежечасно'!T25</f>
        <v>2.4</v>
      </c>
      <c r="J24" s="62">
        <f>'Нагрузка ежечасно'!U25</f>
        <v>7.2</v>
      </c>
      <c r="K24" s="62">
        <f>'Нагрузка ежечасно'!E25</f>
        <v>34.82894537110781</v>
      </c>
      <c r="L24" s="62">
        <f>'Нагрузка ежечасно'!F25</f>
        <v>401.76</v>
      </c>
      <c r="M24" s="62">
        <f>'Нагрузка ежечасно'!G25</f>
        <v>460.8</v>
      </c>
    </row>
    <row r="25" spans="1:13" s="63" customFormat="1" ht="15" hidden="1">
      <c r="A25" s="42">
        <v>40163.4375</v>
      </c>
      <c r="B25" s="62">
        <f>'Нагрузка ежечасно'!P26</f>
        <v>0</v>
      </c>
      <c r="C25" s="62">
        <f>'Нагрузка ежечасно'!Q26</f>
        <v>0</v>
      </c>
      <c r="D25" s="62">
        <f>'Нагрузка ежечасно'!R26</f>
        <v>0</v>
      </c>
      <c r="E25" s="62">
        <f>'Нагрузка ежечасно'!B26</f>
        <v>68.98547906975364</v>
      </c>
      <c r="F25" s="62">
        <f>'Нагрузка ежечасно'!C26</f>
        <v>790.56</v>
      </c>
      <c r="G25" s="62">
        <f>'Нагрузка ежечасно'!D26</f>
        <v>432</v>
      </c>
      <c r="H25" s="62">
        <f>'Нагрузка ежечасно'!S26</f>
        <v>0.2722559890427436</v>
      </c>
      <c r="I25" s="62">
        <f>'Нагрузка ежечасно'!T26</f>
        <v>3.12</v>
      </c>
      <c r="J25" s="62">
        <f>'Нагрузка ежечасно'!U26</f>
        <v>8.4</v>
      </c>
      <c r="K25" s="62">
        <f>'Нагрузка ежечасно'!E26</f>
        <v>42.077724653629176</v>
      </c>
      <c r="L25" s="62">
        <f>'Нагрузка ежечасно'!F26</f>
        <v>485.28</v>
      </c>
      <c r="M25" s="62">
        <f>'Нагрузка ежечасно'!G26</f>
        <v>534.24</v>
      </c>
    </row>
    <row r="26" spans="1:13" s="63" customFormat="1" ht="15" hidden="1">
      <c r="A26" s="42">
        <v>40163.4583333334</v>
      </c>
      <c r="B26" s="62">
        <f>'Нагрузка ежечасно'!P27</f>
        <v>0</v>
      </c>
      <c r="C26" s="62">
        <f>'Нагрузка ежечасно'!Q27</f>
        <v>0</v>
      </c>
      <c r="D26" s="62">
        <f>'Нагрузка ежечасно'!R27</f>
        <v>0</v>
      </c>
      <c r="E26" s="62">
        <f>'Нагрузка ежечасно'!B27</f>
        <v>69.74615610711727</v>
      </c>
      <c r="F26" s="62">
        <f>'Нагрузка ежечасно'!C27</f>
        <v>799.2</v>
      </c>
      <c r="G26" s="62">
        <f>'Нагрузка ежечасно'!D27</f>
        <v>436.32</v>
      </c>
      <c r="H26" s="62">
        <f>'Нагрузка ежечасно'!S27</f>
        <v>0.3770062492276609</v>
      </c>
      <c r="I26" s="62">
        <f>'Нагрузка ежечасно'!T27</f>
        <v>4.32</v>
      </c>
      <c r="J26" s="62">
        <f>'Нагрузка ежечасно'!U27</f>
        <v>10.8</v>
      </c>
      <c r="K26" s="62">
        <f>'Нагрузка ежечасно'!E27</f>
        <v>35.60049066914089</v>
      </c>
      <c r="L26" s="62">
        <f>'Нагрузка ежечасно'!F27</f>
        <v>410.4</v>
      </c>
      <c r="M26" s="62">
        <f>'Нагрузка ежечасно'!G27</f>
        <v>391.68</v>
      </c>
    </row>
    <row r="27" spans="1:13" s="63" customFormat="1" ht="15" hidden="1">
      <c r="A27" s="42">
        <v>40163.4791666667</v>
      </c>
      <c r="B27" s="62">
        <f>'Нагрузка ежечасно'!P28</f>
        <v>0</v>
      </c>
      <c r="C27" s="62">
        <f>'Нагрузка ежечасно'!Q28</f>
        <v>0</v>
      </c>
      <c r="D27" s="62">
        <f>'Нагрузка ежечасно'!R28</f>
        <v>0</v>
      </c>
      <c r="E27" s="62">
        <f>'Нагрузка ежечасно'!B28</f>
        <v>67.4984916538178</v>
      </c>
      <c r="F27" s="62">
        <f>'Нагрузка ежечасно'!C28</f>
        <v>773.28</v>
      </c>
      <c r="G27" s="62">
        <f>'Нагрузка ежечасно'!D28</f>
        <v>407.52</v>
      </c>
      <c r="H27" s="62">
        <f>'Нагрузка ежечасно'!S28</f>
        <v>0.356137293021385</v>
      </c>
      <c r="I27" s="62">
        <f>'Нагрузка ежечасно'!T28</f>
        <v>4.08</v>
      </c>
      <c r="J27" s="62">
        <f>'Нагрузка ежечасно'!U28</f>
        <v>10.32</v>
      </c>
      <c r="K27" s="62">
        <f>'Нагрузка ежечасно'!E28</f>
        <v>64.72070713827961</v>
      </c>
      <c r="L27" s="62">
        <f>'Нагрузка ежечасно'!F28</f>
        <v>745.92</v>
      </c>
      <c r="M27" s="62">
        <f>'Нагрузка ежечасно'!G28</f>
        <v>950.4</v>
      </c>
    </row>
    <row r="28" spans="1:13" s="63" customFormat="1" ht="15" hidden="1">
      <c r="A28" s="42">
        <v>40163.5</v>
      </c>
      <c r="B28" s="62">
        <f>'Нагрузка ежечасно'!P29</f>
        <v>0</v>
      </c>
      <c r="C28" s="62">
        <f>'Нагрузка ежечасно'!Q29</f>
        <v>0</v>
      </c>
      <c r="D28" s="62">
        <f>'Нагрузка ежечасно'!R29</f>
        <v>0</v>
      </c>
      <c r="E28" s="62">
        <f>'Нагрузка ежечасно'!B29</f>
        <v>65.56565423171398</v>
      </c>
      <c r="F28" s="62">
        <f>'Нагрузка ежечасно'!C29</f>
        <v>751.68</v>
      </c>
      <c r="G28" s="62">
        <f>'Нагрузка ежечасно'!D29</f>
        <v>393.12</v>
      </c>
      <c r="H28" s="62">
        <f>'Нагрузка ежечасно'!S29</f>
        <v>0.3558799878477451</v>
      </c>
      <c r="I28" s="62">
        <f>'Нагрузка ежечасно'!T29</f>
        <v>4.08</v>
      </c>
      <c r="J28" s="62">
        <f>'Нагрузка ежечасно'!U29</f>
        <v>10.08</v>
      </c>
      <c r="K28" s="62">
        <f>'Нагрузка ежечасно'!E29</f>
        <v>82.69517137855998</v>
      </c>
      <c r="L28" s="62">
        <f>'Нагрузка ежечасно'!F29</f>
        <v>953.28</v>
      </c>
      <c r="M28" s="62">
        <f>'Нагрузка ежечасно'!G29</f>
        <v>1264.32</v>
      </c>
    </row>
    <row r="29" spans="1:13" s="63" customFormat="1" ht="15" hidden="1">
      <c r="A29" s="42">
        <v>40163.5208333334</v>
      </c>
      <c r="B29" s="62">
        <f>'Нагрузка ежечасно'!P30</f>
        <v>0</v>
      </c>
      <c r="C29" s="62">
        <f>'Нагрузка ежечасно'!Q30</f>
        <v>0</v>
      </c>
      <c r="D29" s="62">
        <f>'Нагрузка ежечасно'!R30</f>
        <v>0</v>
      </c>
      <c r="E29" s="62">
        <f>'Нагрузка ежечасно'!B30</f>
        <v>65.46011799217801</v>
      </c>
      <c r="F29" s="62">
        <f>'Нагрузка ежечасно'!C30</f>
        <v>747.36</v>
      </c>
      <c r="G29" s="62">
        <f>'Нагрузка ежечасно'!D30</f>
        <v>411.84</v>
      </c>
      <c r="H29" s="62">
        <f>'Нагрузка ежечасно'!S30</f>
        <v>0.357360952430002</v>
      </c>
      <c r="I29" s="62">
        <f>'Нагрузка ежечасно'!T30</f>
        <v>4.08</v>
      </c>
      <c r="J29" s="62">
        <f>'Нагрузка ежечасно'!U30</f>
        <v>10.32</v>
      </c>
      <c r="K29" s="62">
        <f>'Нагрузка ежечасно'!E30</f>
        <v>99.95861088767931</v>
      </c>
      <c r="L29" s="62">
        <f>'Нагрузка ежечасно'!F30</f>
        <v>1152</v>
      </c>
      <c r="M29" s="62">
        <f>'Нагрузка ежечасно'!G30</f>
        <v>1048.32</v>
      </c>
    </row>
    <row r="30" spans="1:13" s="63" customFormat="1" ht="15" hidden="1">
      <c r="A30" s="42">
        <v>40163.5416666667</v>
      </c>
      <c r="B30" s="62">
        <f>'Нагрузка ежечасно'!P31</f>
        <v>0</v>
      </c>
      <c r="C30" s="62">
        <f>'Нагрузка ежечасно'!Q31</f>
        <v>0</v>
      </c>
      <c r="D30" s="62">
        <f>'Нагрузка ежечасно'!R31</f>
        <v>0</v>
      </c>
      <c r="E30" s="62">
        <f>'Нагрузка ежечасно'!B31</f>
        <v>63.93598804840145</v>
      </c>
      <c r="F30" s="62">
        <f>'Нагрузка ежечасно'!C31</f>
        <v>727.2</v>
      </c>
      <c r="G30" s="62">
        <f>'Нагрузка ежечасно'!D31</f>
        <v>426.24</v>
      </c>
      <c r="H30" s="62">
        <f>'Нагрузка ежечасно'!S31</f>
        <v>0.3587167646279949</v>
      </c>
      <c r="I30" s="62">
        <f>'Нагрузка ежечасно'!T31</f>
        <v>4.08</v>
      </c>
      <c r="J30" s="62">
        <f>'Нагрузка ежечасно'!U31</f>
        <v>10.8</v>
      </c>
      <c r="K30" s="62">
        <f>'Нагрузка ежечасно'!E31</f>
        <v>56.11311980041725</v>
      </c>
      <c r="L30" s="62">
        <f>'Нагрузка ежечасно'!F31</f>
        <v>646.56</v>
      </c>
      <c r="M30" s="62">
        <f>'Нагрузка ежечасно'!G31</f>
        <v>522.72</v>
      </c>
    </row>
    <row r="31" spans="1:13" s="63" customFormat="1" ht="15" hidden="1">
      <c r="A31" s="42">
        <v>40163.5625000001</v>
      </c>
      <c r="B31" s="62">
        <f>'Нагрузка ежечасно'!P32</f>
        <v>0</v>
      </c>
      <c r="C31" s="62">
        <f>'Нагрузка ежечасно'!Q32</f>
        <v>0</v>
      </c>
      <c r="D31" s="62">
        <f>'Нагрузка ежечасно'!R32</f>
        <v>0</v>
      </c>
      <c r="E31" s="62">
        <f>'Нагрузка ежечасно'!B32</f>
        <v>64.0193041959864</v>
      </c>
      <c r="F31" s="62">
        <f>'Нагрузка ежечасно'!C32</f>
        <v>728.64</v>
      </c>
      <c r="G31" s="62">
        <f>'Нагрузка ежечасно'!D32</f>
        <v>427.68</v>
      </c>
      <c r="H31" s="62">
        <f>'Нагрузка ежечасно'!S32</f>
        <v>0.35847436473378413</v>
      </c>
      <c r="I31" s="62">
        <f>'Нагрузка ежечасно'!T32</f>
        <v>4.08</v>
      </c>
      <c r="J31" s="62">
        <f>'Нагрузка ежечасно'!U32</f>
        <v>11.04</v>
      </c>
      <c r="K31" s="62">
        <f>'Нагрузка ежечасно'!E32</f>
        <v>22.73466594146136</v>
      </c>
      <c r="L31" s="62">
        <f>'Нагрузка ежечасно'!F32</f>
        <v>262.08</v>
      </c>
      <c r="M31" s="62">
        <f>'Нагрузка ежечасно'!G32</f>
        <v>256.32</v>
      </c>
    </row>
    <row r="32" spans="1:13" s="63" customFormat="1" ht="15" hidden="1">
      <c r="A32" s="42">
        <v>40163.5833333334</v>
      </c>
      <c r="B32" s="62">
        <f>'Нагрузка ежечасно'!P33</f>
        <v>0</v>
      </c>
      <c r="C32" s="62">
        <f>'Нагрузка ежечасно'!Q33</f>
        <v>0</v>
      </c>
      <c r="D32" s="62">
        <f>'Нагрузка ежечасно'!R33</f>
        <v>0</v>
      </c>
      <c r="E32" s="62">
        <f>'Нагрузка ежечасно'!B33</f>
        <v>59.170123284204124</v>
      </c>
      <c r="F32" s="62">
        <f>'Нагрузка ежечасно'!C33</f>
        <v>676.8</v>
      </c>
      <c r="G32" s="62">
        <f>'Нагрузка ежечасно'!D33</f>
        <v>419.04</v>
      </c>
      <c r="H32" s="62">
        <f>'Нагрузка ежечасно'!S33</f>
        <v>0.3776816379842817</v>
      </c>
      <c r="I32" s="62">
        <f>'Нагрузка ежечасно'!T33</f>
        <v>4.32</v>
      </c>
      <c r="J32" s="62">
        <f>'Нагрузка ежечасно'!U33</f>
        <v>11.04</v>
      </c>
      <c r="K32" s="62">
        <f>'Нагрузка ежечасно'!E33</f>
        <v>21.09395965242813</v>
      </c>
      <c r="L32" s="62">
        <f>'Нагрузка ежечасно'!F33</f>
        <v>243.36</v>
      </c>
      <c r="M32" s="62">
        <f>'Нагрузка ежечасно'!G33</f>
        <v>231.84</v>
      </c>
    </row>
    <row r="33" spans="1:13" s="63" customFormat="1" ht="15" hidden="1">
      <c r="A33" s="42">
        <v>40163.6041666667</v>
      </c>
      <c r="B33" s="62">
        <f>'Нагрузка ежечасно'!P34</f>
        <v>0</v>
      </c>
      <c r="C33" s="62">
        <f>'Нагрузка ежечасно'!Q34</f>
        <v>0</v>
      </c>
      <c r="D33" s="62">
        <f>'Нагрузка ежечасно'!R34</f>
        <v>0</v>
      </c>
      <c r="E33" s="62">
        <f>'Нагрузка ежечасно'!B34</f>
        <v>58.46197233349405</v>
      </c>
      <c r="F33" s="62">
        <f>'Нагрузка ежечасно'!C34</f>
        <v>672.48</v>
      </c>
      <c r="G33" s="62">
        <f>'Нагрузка ежечасно'!D34</f>
        <v>423.36</v>
      </c>
      <c r="H33" s="62">
        <f>'Нагрузка ежечасно'!S34</f>
        <v>0.37555870878047576</v>
      </c>
      <c r="I33" s="62">
        <f>'Нагрузка ежечасно'!T34</f>
        <v>4.32</v>
      </c>
      <c r="J33" s="62">
        <f>'Нагрузка ежечасно'!U34</f>
        <v>11.04</v>
      </c>
      <c r="K33" s="62">
        <f>'Нагрузка ежечасно'!E34</f>
        <v>19.579030068983872</v>
      </c>
      <c r="L33" s="62">
        <f>'Нагрузка ежечасно'!F34</f>
        <v>226.08</v>
      </c>
      <c r="M33" s="62">
        <f>'Нагрузка ежечасно'!G34</f>
        <v>207.36</v>
      </c>
    </row>
    <row r="34" spans="1:13" s="63" customFormat="1" ht="15" hidden="1">
      <c r="A34" s="42">
        <v>40163.6250000001</v>
      </c>
      <c r="B34" s="62">
        <f>'Нагрузка ежечасно'!P35</f>
        <v>0</v>
      </c>
      <c r="C34" s="62">
        <f>'Нагрузка ежечасно'!Q35</f>
        <v>0</v>
      </c>
      <c r="D34" s="62">
        <f>'Нагрузка ежечасно'!R35</f>
        <v>0</v>
      </c>
      <c r="E34" s="62">
        <f>'Нагрузка ежечасно'!B35</f>
        <v>59.764365236748326</v>
      </c>
      <c r="F34" s="62">
        <f>'Нагрузка ежечасно'!C35</f>
        <v>688.32</v>
      </c>
      <c r="G34" s="62">
        <f>'Нагрузка ежечасно'!D35</f>
        <v>424.8</v>
      </c>
      <c r="H34" s="62">
        <f>'Нагрузка ежечасно'!S35</f>
        <v>0.35425181625687635</v>
      </c>
      <c r="I34" s="62">
        <f>'Нагрузка ежечасно'!T35</f>
        <v>4.08</v>
      </c>
      <c r="J34" s="62">
        <f>'Нагрузка ежечасно'!U35</f>
        <v>11.28</v>
      </c>
      <c r="K34" s="62">
        <f>'Нагрузка ежечасно'!E35</f>
        <v>18.084809963552356</v>
      </c>
      <c r="L34" s="62">
        <f>'Нагрузка ежечасно'!F35</f>
        <v>208.8</v>
      </c>
      <c r="M34" s="62">
        <f>'Нагрузка ежечасно'!G35</f>
        <v>187.2</v>
      </c>
    </row>
    <row r="35" spans="1:13" s="63" customFormat="1" ht="15" hidden="1">
      <c r="A35" s="42">
        <v>40163.6458333334</v>
      </c>
      <c r="B35" s="62">
        <f>'Нагрузка ежечасно'!P36</f>
        <v>0</v>
      </c>
      <c r="C35" s="62">
        <f>'Нагрузка ежечасно'!Q36</f>
        <v>0</v>
      </c>
      <c r="D35" s="62">
        <f>'Нагрузка ежечасно'!R36</f>
        <v>0</v>
      </c>
      <c r="E35" s="62">
        <f>'Нагрузка ежечасно'!B36</f>
        <v>71.63071429048897</v>
      </c>
      <c r="F35" s="62">
        <f>'Нагрузка ежечасно'!C36</f>
        <v>825.12</v>
      </c>
      <c r="G35" s="62">
        <f>'Нагрузка ежечасно'!D36</f>
        <v>444.96</v>
      </c>
      <c r="H35" s="62">
        <f>'Нагрузка ежечасно'!S36</f>
        <v>0.3750299177512512</v>
      </c>
      <c r="I35" s="62">
        <f>'Нагрузка ежечасно'!T36</f>
        <v>4.32</v>
      </c>
      <c r="J35" s="62">
        <f>'Нагрузка ежечасно'!U36</f>
        <v>11.28</v>
      </c>
      <c r="K35" s="62">
        <f>'Нагрузка ежечасно'!E36</f>
        <v>19.21238741550505</v>
      </c>
      <c r="L35" s="62">
        <f>'Нагрузка ежечасно'!F36</f>
        <v>221.76</v>
      </c>
      <c r="M35" s="62">
        <f>'Нагрузка ежечасно'!G36</f>
        <v>188.64</v>
      </c>
    </row>
    <row r="36" spans="1:13" s="63" customFormat="1" ht="15" hidden="1">
      <c r="A36" s="42">
        <v>40163.6666666667</v>
      </c>
      <c r="B36" s="62">
        <f>'Нагрузка ежечасно'!P37</f>
        <v>0</v>
      </c>
      <c r="C36" s="62">
        <f>'Нагрузка ежечасно'!Q37</f>
        <v>0</v>
      </c>
      <c r="D36" s="62">
        <f>'Нагрузка ежечасно'!R37</f>
        <v>0</v>
      </c>
      <c r="E36" s="62">
        <f>'Нагрузка ежечасно'!B37</f>
        <v>71.92267064248458</v>
      </c>
      <c r="F36" s="62">
        <f>'Нагрузка ежечасно'!C37</f>
        <v>829.44</v>
      </c>
      <c r="G36" s="62">
        <f>'Нагрузка ежечасно'!D37</f>
        <v>449.28</v>
      </c>
      <c r="H36" s="62">
        <f>'Нагрузка ежечасно'!S37</f>
        <v>0.37459724292960717</v>
      </c>
      <c r="I36" s="62">
        <f>'Нагрузка ежечасно'!T37</f>
        <v>4.32</v>
      </c>
      <c r="J36" s="62">
        <f>'Нагрузка ежечасно'!U37</f>
        <v>11.28</v>
      </c>
      <c r="K36" s="62">
        <f>'Нагрузка ежечасно'!E37</f>
        <v>19.18438673287541</v>
      </c>
      <c r="L36" s="62">
        <f>'Нагрузка ежечасно'!F37</f>
        <v>221.76</v>
      </c>
      <c r="M36" s="62">
        <f>'Нагрузка ежечасно'!G37</f>
        <v>185.76</v>
      </c>
    </row>
    <row r="37" spans="1:13" s="63" customFormat="1" ht="15" hidden="1">
      <c r="A37" s="42">
        <v>40163.6875000001</v>
      </c>
      <c r="B37" s="62">
        <f>'Нагрузка ежечасно'!P38</f>
        <v>0</v>
      </c>
      <c r="C37" s="62">
        <f>'Нагрузка ежечасно'!Q38</f>
        <v>0</v>
      </c>
      <c r="D37" s="62">
        <f>'Нагрузка ежечасно'!R38</f>
        <v>0</v>
      </c>
      <c r="E37" s="62">
        <f>'Нагрузка ежечасно'!B38</f>
        <v>69.8668345411441</v>
      </c>
      <c r="F37" s="62">
        <f>'Нагрузка ежечасно'!C38</f>
        <v>806.4</v>
      </c>
      <c r="G37" s="62">
        <f>'Нагрузка ежечасно'!D38</f>
        <v>440.64</v>
      </c>
      <c r="H37" s="62">
        <f>'Нагрузка ежечасно'!S38</f>
        <v>0.3534929128569791</v>
      </c>
      <c r="I37" s="62">
        <f>'Нагрузка ежечасно'!T38</f>
        <v>4.08</v>
      </c>
      <c r="J37" s="62">
        <f>'Нагрузка ежечасно'!U38</f>
        <v>11.28</v>
      </c>
      <c r="K37" s="62">
        <f>'Нагрузка ежечасно'!E38</f>
        <v>18.43304101844628</v>
      </c>
      <c r="L37" s="62">
        <f>'Нагрузка ежечасно'!F38</f>
        <v>213.12</v>
      </c>
      <c r="M37" s="62">
        <f>'Нагрузка ежечасно'!G38</f>
        <v>180</v>
      </c>
    </row>
    <row r="38" spans="1:13" s="63" customFormat="1" ht="15" hidden="1">
      <c r="A38" s="42">
        <v>40163.7083333334</v>
      </c>
      <c r="B38" s="62">
        <f>'Нагрузка ежечасно'!P39</f>
        <v>0</v>
      </c>
      <c r="C38" s="62">
        <f>'Нагрузка ежечасно'!Q39</f>
        <v>0</v>
      </c>
      <c r="D38" s="62">
        <f>'Нагрузка ежечасно'!R39</f>
        <v>0.48</v>
      </c>
      <c r="E38" s="62">
        <f>'Нагрузка ежечасно'!B39</f>
        <v>74.78782848865744</v>
      </c>
      <c r="F38" s="62">
        <f>'Нагрузка ежечасно'!C39</f>
        <v>864</v>
      </c>
      <c r="G38" s="62">
        <f>'Нагрузка ежечасно'!D39</f>
        <v>432</v>
      </c>
      <c r="H38" s="62">
        <f>'Нагрузка ежечасно'!S39</f>
        <v>0.37393914244328724</v>
      </c>
      <c r="I38" s="62">
        <f>'Нагрузка ежечасно'!T39</f>
        <v>4.32</v>
      </c>
      <c r="J38" s="62">
        <f>'Нагрузка ежечасно'!U39</f>
        <v>11.04</v>
      </c>
      <c r="K38" s="62">
        <f>'Нагрузка ежечасно'!E39</f>
        <v>18.29164440483329</v>
      </c>
      <c r="L38" s="62">
        <f>'Нагрузка ежечасно'!F39</f>
        <v>211.68</v>
      </c>
      <c r="M38" s="62">
        <f>'Нагрузка ежечасно'!G39</f>
        <v>171.36</v>
      </c>
    </row>
    <row r="39" spans="1:13" s="63" customFormat="1" ht="15" hidden="1">
      <c r="A39" s="42">
        <v>40163.7291666667</v>
      </c>
      <c r="B39" s="62">
        <f>'Нагрузка ежечасно'!P40</f>
        <v>0</v>
      </c>
      <c r="C39" s="62">
        <f>'Нагрузка ежечасно'!Q40</f>
        <v>0</v>
      </c>
      <c r="D39" s="62">
        <f>'Нагрузка ежечасно'!R40</f>
        <v>0</v>
      </c>
      <c r="E39" s="62">
        <f>'Нагрузка ежечасно'!B40</f>
        <v>76.81627459224427</v>
      </c>
      <c r="F39" s="62">
        <f>'Нагрузка ежечасно'!C40</f>
        <v>888.48</v>
      </c>
      <c r="G39" s="62">
        <f>'Нагрузка ежечасно'!D40</f>
        <v>436.32</v>
      </c>
      <c r="H39" s="62">
        <f>'Нагрузка ежечасно'!S40</f>
        <v>0.37349890401415364</v>
      </c>
      <c r="I39" s="62">
        <f>'Нагрузка ежечасно'!T40</f>
        <v>4.32</v>
      </c>
      <c r="J39" s="62">
        <f>'Нагрузка ежечасно'!U40</f>
        <v>11.28</v>
      </c>
      <c r="K39" s="62">
        <f>'Нагрузка ежечасно'!E40</f>
        <v>17.650882328314353</v>
      </c>
      <c r="L39" s="62">
        <f>'Нагрузка ежечасно'!F40</f>
        <v>204.48</v>
      </c>
      <c r="M39" s="62">
        <f>'Нагрузка ежечасно'!G40</f>
        <v>158.4</v>
      </c>
    </row>
    <row r="40" spans="1:13" s="63" customFormat="1" ht="15">
      <c r="A40" s="42">
        <v>40163.7500000001</v>
      </c>
      <c r="B40" s="62">
        <f>'Нагрузка ежечасно'!P41</f>
        <v>0</v>
      </c>
      <c r="C40" s="62">
        <f>'Нагрузка ежечасно'!Q41</f>
        <v>0</v>
      </c>
      <c r="D40" s="62">
        <f>'Нагрузка ежечасно'!R41</f>
        <v>0</v>
      </c>
      <c r="E40" s="62">
        <f>'Нагрузка ежечасно'!B41</f>
        <v>80.83185122289572</v>
      </c>
      <c r="F40" s="62">
        <f>'Нагрузка ежечасно'!C41</f>
        <v>934.56</v>
      </c>
      <c r="G40" s="62">
        <f>'Нагрузка ежечасно'!D41</f>
        <v>430.56</v>
      </c>
      <c r="H40" s="62">
        <f>'Нагрузка ежечасно'!S41</f>
        <v>0.37364492090706813</v>
      </c>
      <c r="I40" s="62">
        <f>'Нагрузка ежечасно'!T41</f>
        <v>4.32</v>
      </c>
      <c r="J40" s="62">
        <f>'Нагрузка ежечасно'!U41</f>
        <v>11.04</v>
      </c>
      <c r="K40" s="62">
        <f>'Нагрузка ежечасно'!E41</f>
        <v>18.280588377939768</v>
      </c>
      <c r="L40" s="62">
        <f>'Нагрузка ежечасно'!F41</f>
        <v>211.68</v>
      </c>
      <c r="M40" s="62">
        <f>'Нагрузка ежечасно'!G41</f>
        <v>158.4</v>
      </c>
    </row>
    <row r="41" spans="1:13" s="63" customFormat="1" ht="15" hidden="1">
      <c r="A41" s="42">
        <v>40163.7708333334</v>
      </c>
      <c r="B41" s="62">
        <f>'Нагрузка ежечасно'!P42</f>
        <v>0</v>
      </c>
      <c r="C41" s="62">
        <f>'Нагрузка ежечасно'!Q42</f>
        <v>0</v>
      </c>
      <c r="D41" s="62">
        <f>'Нагрузка ежечасно'!R42</f>
        <v>0</v>
      </c>
      <c r="E41" s="62">
        <f>'Нагрузка ежечасно'!B42</f>
        <v>78.50736162531459</v>
      </c>
      <c r="F41" s="62">
        <f>'Нагрузка ежечасно'!C42</f>
        <v>905.76</v>
      </c>
      <c r="G41" s="62">
        <f>'Нагрузка ежечасно'!D42</f>
        <v>442.08</v>
      </c>
      <c r="H41" s="62">
        <f>'Нагрузка ежечасно'!S42</f>
        <v>0.37443892667081685</v>
      </c>
      <c r="I41" s="62">
        <f>'Нагрузка ежечасно'!T42</f>
        <v>4.32</v>
      </c>
      <c r="J41" s="62">
        <f>'Нагрузка ежечасно'!U42</f>
        <v>11.04</v>
      </c>
      <c r="K41" s="62">
        <f>'Нагрузка ежечасно'!E42</f>
        <v>17.574805014359164</v>
      </c>
      <c r="L41" s="62">
        <f>'Нагрузка ежечасно'!F42</f>
        <v>203.04</v>
      </c>
      <c r="M41" s="62">
        <f>'Нагрузка ежечасно'!G42</f>
        <v>158.4</v>
      </c>
    </row>
    <row r="42" spans="1:13" s="63" customFormat="1" ht="15" hidden="1">
      <c r="A42" s="42">
        <v>40163.7916666667</v>
      </c>
      <c r="B42" s="62">
        <f>'Нагрузка ежечасно'!P43</f>
        <v>0</v>
      </c>
      <c r="C42" s="62">
        <f>'Нагрузка ежечасно'!Q43</f>
        <v>0</v>
      </c>
      <c r="D42" s="62">
        <f>'Нагрузка ежечасно'!R43</f>
        <v>0</v>
      </c>
      <c r="E42" s="62">
        <f>'Нагрузка ежечасно'!B43</f>
        <v>76.16712197274927</v>
      </c>
      <c r="F42" s="62">
        <f>'Нагрузка ежечасно'!C43</f>
        <v>878.4</v>
      </c>
      <c r="G42" s="62">
        <f>'Нагрузка ежечасно'!D43</f>
        <v>450.72</v>
      </c>
      <c r="H42" s="62">
        <f>'Нагрузка ежечасно'!S43</f>
        <v>0.8740489406708933</v>
      </c>
      <c r="I42" s="62">
        <f>'Нагрузка ежечасно'!T43</f>
        <v>10.08</v>
      </c>
      <c r="J42" s="62">
        <f>'Нагрузка ежечасно'!U43</f>
        <v>20.16</v>
      </c>
      <c r="K42" s="62">
        <f>'Нагрузка ежечасно'!E43</f>
        <v>15.935895370886959</v>
      </c>
      <c r="L42" s="62">
        <f>'Нагрузка ежечасно'!F43</f>
        <v>184.32</v>
      </c>
      <c r="M42" s="62">
        <f>'Нагрузка ежечасно'!G43</f>
        <v>158.4</v>
      </c>
    </row>
    <row r="43" spans="1:13" s="63" customFormat="1" ht="15" hidden="1">
      <c r="A43" s="42">
        <v>40163.8125000001</v>
      </c>
      <c r="B43" s="62">
        <f>'Нагрузка ежечасно'!P44</f>
        <v>0</v>
      </c>
      <c r="C43" s="62">
        <f>'Нагрузка ежечасно'!Q44</f>
        <v>0</v>
      </c>
      <c r="D43" s="62">
        <f>'Нагрузка ежечасно'!R44</f>
        <v>0</v>
      </c>
      <c r="E43" s="62">
        <f>'Нагрузка ежечасно'!B44</f>
        <v>71.90026495421309</v>
      </c>
      <c r="F43" s="62">
        <f>'Нагрузка ежечасно'!C44</f>
        <v>828</v>
      </c>
      <c r="G43" s="62">
        <f>'Нагрузка ежечасно'!D44</f>
        <v>459.36</v>
      </c>
      <c r="H43" s="62">
        <f>'Нагрузка ежечасно'!S44</f>
        <v>0.9169888863725727</v>
      </c>
      <c r="I43" s="62">
        <f>'Нагрузка ежечасно'!T44</f>
        <v>10.56</v>
      </c>
      <c r="J43" s="62">
        <f>'Нагрузка ежечасно'!U44</f>
        <v>19.92</v>
      </c>
      <c r="K43" s="62">
        <f>'Нагрузка ежечасно'!E44</f>
        <v>15.247920617769923</v>
      </c>
      <c r="L43" s="62">
        <f>'Нагрузка ежечасно'!F44</f>
        <v>175.68</v>
      </c>
      <c r="M43" s="62">
        <f>'Нагрузка ежечасно'!G44</f>
        <v>161.28</v>
      </c>
    </row>
    <row r="44" spans="1:13" s="63" customFormat="1" ht="15" hidden="1">
      <c r="A44" s="42">
        <v>40163.8333333334</v>
      </c>
      <c r="B44" s="62">
        <f>'Нагрузка ежечасно'!P45</f>
        <v>0</v>
      </c>
      <c r="C44" s="62">
        <f>'Нагрузка ежечасно'!Q45</f>
        <v>0</v>
      </c>
      <c r="D44" s="62">
        <f>'Нагрузка ежечасно'!R45</f>
        <v>0</v>
      </c>
      <c r="E44" s="62">
        <f>'Нагрузка ежечасно'!B45</f>
        <v>60.39316513169978</v>
      </c>
      <c r="F44" s="62">
        <f>'Нагрузка ежечасно'!C45</f>
        <v>695.52</v>
      </c>
      <c r="G44" s="62">
        <f>'Нагрузка ежечасно'!D45</f>
        <v>453.6</v>
      </c>
      <c r="H44" s="62">
        <f>'Нагрузка ежечасно'!S45</f>
        <v>1.041980074736021</v>
      </c>
      <c r="I44" s="62">
        <f>'Нагрузка ежечасно'!T45</f>
        <v>12</v>
      </c>
      <c r="J44" s="62">
        <f>'Нагрузка ежечасно'!U45</f>
        <v>21.36</v>
      </c>
      <c r="K44" s="62">
        <f>'Нагрузка ежечасно'!E45</f>
        <v>14.431484479487468</v>
      </c>
      <c r="L44" s="62">
        <f>'Нагрузка ежечасно'!F45</f>
        <v>165.6</v>
      </c>
      <c r="M44" s="62">
        <f>'Нагрузка ежечасно'!G45</f>
        <v>161.28</v>
      </c>
    </row>
    <row r="45" spans="1:13" s="63" customFormat="1" ht="15" hidden="1">
      <c r="A45" s="42">
        <v>40163.8541666668</v>
      </c>
      <c r="B45" s="62">
        <f>'Нагрузка ежечасно'!P46</f>
        <v>0</v>
      </c>
      <c r="C45" s="62">
        <f>'Нагрузка ежечасно'!Q46</f>
        <v>0</v>
      </c>
      <c r="D45" s="62">
        <f>'Нагрузка ежечасно'!R46</f>
        <v>0</v>
      </c>
      <c r="E45" s="62">
        <f>'Нагрузка ежечасно'!B46</f>
        <v>50.63927493954409</v>
      </c>
      <c r="F45" s="62">
        <f>'Нагрузка ежечасно'!C46</f>
        <v>584.64</v>
      </c>
      <c r="G45" s="62">
        <f>'Нагрузка ежечасно'!D46</f>
        <v>452.16</v>
      </c>
      <c r="H45" s="62">
        <f>'Нагрузка ежечасно'!S46</f>
        <v>0.9354545863216273</v>
      </c>
      <c r="I45" s="62">
        <f>'Нагрузка ежечасно'!T46</f>
        <v>10.8</v>
      </c>
      <c r="J45" s="62">
        <f>'Нагрузка ежечасно'!U46</f>
        <v>18.48</v>
      </c>
      <c r="K45" s="62">
        <f>'Нагрузка ежечасно'!E46</f>
        <v>13.345113664286034</v>
      </c>
      <c r="L45" s="62">
        <f>'Нагрузка ежечасно'!F46</f>
        <v>154.08</v>
      </c>
      <c r="M45" s="62">
        <f>'Нагрузка ежечасно'!G46</f>
        <v>165.6</v>
      </c>
    </row>
    <row r="46" spans="1:13" s="63" customFormat="1" ht="15" hidden="1">
      <c r="A46" s="42">
        <v>40163.8750000001</v>
      </c>
      <c r="B46" s="62">
        <f>'Нагрузка ежечасно'!P47</f>
        <v>0</v>
      </c>
      <c r="C46" s="62">
        <f>'Нагрузка ежечасно'!Q47</f>
        <v>0</v>
      </c>
      <c r="D46" s="62">
        <f>'Нагрузка ежечасно'!R47</f>
        <v>0</v>
      </c>
      <c r="E46" s="62">
        <f>'Нагрузка ежечасно'!B47</f>
        <v>45.24055465376982</v>
      </c>
      <c r="F46" s="62">
        <f>'Нагрузка ежечасно'!C47</f>
        <v>522.72</v>
      </c>
      <c r="G46" s="62">
        <f>'Нагрузка ежечасно'!D47</f>
        <v>450.72</v>
      </c>
      <c r="H46" s="62">
        <f>'Нагрузка ежечасно'!S47</f>
        <v>0.8931789945418284</v>
      </c>
      <c r="I46" s="62">
        <f>'Нагрузка ежечасно'!T47</f>
        <v>10.32</v>
      </c>
      <c r="J46" s="62">
        <f>'Нагрузка ежечасно'!U47</f>
        <v>17.76</v>
      </c>
      <c r="K46" s="62">
        <f>'Нагрузка ежечасно'!E47</f>
        <v>13.213307837004708</v>
      </c>
      <c r="L46" s="62">
        <f>'Нагрузка ежечасно'!F47</f>
        <v>152.64</v>
      </c>
      <c r="M46" s="62">
        <f>'Нагрузка ежечасно'!G47</f>
        <v>164.16</v>
      </c>
    </row>
    <row r="47" spans="1:13" s="63" customFormat="1" ht="15" hidden="1">
      <c r="A47" s="42">
        <v>40163.8958333334</v>
      </c>
      <c r="B47" s="62">
        <f>'Нагрузка ежечасно'!P48</f>
        <v>0</v>
      </c>
      <c r="C47" s="62">
        <f>'Нагрузка ежечасно'!Q48</f>
        <v>0</v>
      </c>
      <c r="D47" s="62">
        <f>'Нагрузка ежечасно'!R48</f>
        <v>0</v>
      </c>
      <c r="E47" s="62">
        <f>'Нагрузка ежечасно'!B48</f>
        <v>41.345317548522246</v>
      </c>
      <c r="F47" s="62">
        <f>'Нагрузка ежечасно'!C48</f>
        <v>478.08</v>
      </c>
      <c r="G47" s="62">
        <f>'Нагрузка ежечасно'!D48</f>
        <v>447.84</v>
      </c>
      <c r="H47" s="62">
        <f>'Нагрузка ежечасно'!S48</f>
        <v>0.9132499860115356</v>
      </c>
      <c r="I47" s="62">
        <f>'Нагрузка ежечасно'!T48</f>
        <v>10.56</v>
      </c>
      <c r="J47" s="62">
        <f>'Нагрузка ежечасно'!U48</f>
        <v>18</v>
      </c>
      <c r="K47" s="62">
        <f>'Нагрузка ежечасно'!E48</f>
        <v>12.924433574357563</v>
      </c>
      <c r="L47" s="62">
        <f>'Нагрузка ежечасно'!F48</f>
        <v>149.76</v>
      </c>
      <c r="M47" s="62">
        <f>'Нагрузка ежечасно'!G48</f>
        <v>164.16</v>
      </c>
    </row>
    <row r="48" spans="1:13" s="63" customFormat="1" ht="15" hidden="1">
      <c r="A48" s="42">
        <v>40163.9166666668</v>
      </c>
      <c r="B48" s="62">
        <f>'Нагрузка ежечасно'!P49</f>
        <v>0</v>
      </c>
      <c r="C48" s="62">
        <f>'Нагрузка ежечасно'!Q49</f>
        <v>0</v>
      </c>
      <c r="D48" s="62">
        <f>'Нагрузка ежечасно'!R49</f>
        <v>0</v>
      </c>
      <c r="E48" s="62">
        <f>'Нагрузка ежечасно'!B49</f>
        <v>39.5163663444686</v>
      </c>
      <c r="F48" s="62">
        <f>'Нагрузка ежечасно'!C49</f>
        <v>457.92</v>
      </c>
      <c r="G48" s="62">
        <f>'Нагрузка ежечасно'!D49</f>
        <v>453.6</v>
      </c>
      <c r="H48" s="62">
        <f>'Нагрузка ежечасно'!S49</f>
        <v>0.8905680046185271</v>
      </c>
      <c r="I48" s="62">
        <f>'Нагрузка ежечасно'!T49</f>
        <v>10.32</v>
      </c>
      <c r="J48" s="62">
        <f>'Нагрузка ежечасно'!U49</f>
        <v>17.76</v>
      </c>
      <c r="K48" s="62">
        <f>'Нагрузка ежечасно'!E49</f>
        <v>12.666561226973085</v>
      </c>
      <c r="L48" s="62">
        <f>'Нагрузка ежечасно'!F49</f>
        <v>146.88</v>
      </c>
      <c r="M48" s="62">
        <f>'Нагрузка ежечасно'!G49</f>
        <v>164.16</v>
      </c>
    </row>
    <row r="49" spans="1:13" s="63" customFormat="1" ht="15" hidden="1">
      <c r="A49" s="42">
        <v>40163.9375000001</v>
      </c>
      <c r="B49" s="62">
        <f>'Нагрузка ежечасно'!P50</f>
        <v>0</v>
      </c>
      <c r="C49" s="62">
        <f>'Нагрузка ежечасно'!Q50</f>
        <v>0</v>
      </c>
      <c r="D49" s="62">
        <f>'Нагрузка ежечасно'!R50</f>
        <v>0</v>
      </c>
      <c r="E49" s="62">
        <f>'Нагрузка ежечасно'!B50</f>
        <v>36.80249010842419</v>
      </c>
      <c r="F49" s="62">
        <f>'Нагрузка ежечасно'!C50</f>
        <v>426.24</v>
      </c>
      <c r="G49" s="62">
        <f>'Нагрузка ежечасно'!D50</f>
        <v>449.28</v>
      </c>
      <c r="H49" s="62">
        <f>'Нагрузка ежечасно'!S50</f>
        <v>0.8910512807782884</v>
      </c>
      <c r="I49" s="62">
        <f>'Нагрузка ежечасно'!T50</f>
        <v>10.32</v>
      </c>
      <c r="J49" s="62">
        <f>'Нагрузка ежечасно'!U50</f>
        <v>17.76</v>
      </c>
      <c r="K49" s="62">
        <f>'Нагрузка ежечасно'!E50</f>
        <v>12.669633610550576</v>
      </c>
      <c r="L49" s="62">
        <f>'Нагрузка ежечасно'!F50</f>
        <v>146.88</v>
      </c>
      <c r="M49" s="62">
        <f>'Нагрузка ежечасно'!G50</f>
        <v>164.16</v>
      </c>
    </row>
    <row r="50" spans="1:13" s="63" customFormat="1" ht="15" hidden="1">
      <c r="A50" s="42">
        <v>40163.9583333334</v>
      </c>
      <c r="B50" s="62">
        <f>'Нагрузка ежечасно'!P51</f>
        <v>0</v>
      </c>
      <c r="C50" s="62">
        <f>'Нагрузка ежечасно'!Q51</f>
        <v>0</v>
      </c>
      <c r="D50" s="62">
        <f>'Нагрузка ежечасно'!R51</f>
        <v>0</v>
      </c>
      <c r="E50" s="62">
        <f>'Нагрузка ежечасно'!B51</f>
        <v>35.70287001729508</v>
      </c>
      <c r="F50" s="62">
        <f>'Нагрузка ежечасно'!C51</f>
        <v>413.28</v>
      </c>
      <c r="G50" s="62">
        <f>'Нагрузка ежечасно'!D51</f>
        <v>447.84</v>
      </c>
      <c r="H50" s="62">
        <f>'Нагрузка ежечасно'!S51</f>
        <v>0.8915350817326879</v>
      </c>
      <c r="I50" s="62">
        <f>'Нагрузка ежечасно'!T51</f>
        <v>10.32</v>
      </c>
      <c r="J50" s="62">
        <f>'Нагрузка ежечасно'!U51</f>
        <v>17.76</v>
      </c>
      <c r="K50" s="62">
        <f>'Нагрузка ежечасно'!E51</f>
        <v>12.921191945445239</v>
      </c>
      <c r="L50" s="62">
        <f>'Нагрузка ежечасно'!F51</f>
        <v>149.76</v>
      </c>
      <c r="M50" s="62">
        <f>'Нагрузка ежечасно'!G51</f>
        <v>164.16</v>
      </c>
    </row>
    <row r="51" spans="1:13" ht="15" hidden="1">
      <c r="A51" s="42">
        <v>40163.9791666668</v>
      </c>
      <c r="B51" s="62">
        <f>'Нагрузка ежечасно'!P52</f>
        <v>0</v>
      </c>
      <c r="C51" s="62">
        <f>'Нагрузка ежечасно'!Q52</f>
        <v>0</v>
      </c>
      <c r="D51" s="62">
        <f>'Нагрузка ежечасно'!R52</f>
        <v>0</v>
      </c>
      <c r="E51" s="62">
        <f>'Нагрузка ежечасно'!B52</f>
        <v>34.72652901617762</v>
      </c>
      <c r="F51" s="62">
        <f>'Нагрузка ежечасно'!C52</f>
        <v>401.76</v>
      </c>
      <c r="G51" s="62">
        <f>'Нагрузка ежечасно'!D52</f>
        <v>447.84</v>
      </c>
      <c r="H51" s="62">
        <f>'Нагрузка ежечасно'!S52</f>
        <v>0.892019562542197</v>
      </c>
      <c r="I51" s="62">
        <f>'Нагрузка ежечасно'!T52</f>
        <v>10.32</v>
      </c>
      <c r="J51" s="62">
        <f>'Нагрузка ежечасно'!U52</f>
        <v>17.76</v>
      </c>
      <c r="K51" s="62">
        <f>'Нагрузка ежечасно'!E52</f>
        <v>12.924327613064134</v>
      </c>
      <c r="L51" s="62">
        <f>'Нагрузка ежечасно'!F52</f>
        <v>149.76</v>
      </c>
      <c r="M51" s="62">
        <f>'Нагрузка ежечасно'!G52</f>
        <v>164.16</v>
      </c>
    </row>
    <row r="53" spans="1:10" ht="15">
      <c r="A53" s="44"/>
      <c r="B53" s="86" t="str">
        <f>'Нагрузка ежечасно'!V3</f>
        <v>ГПП Яч. 611</v>
      </c>
      <c r="C53" s="77"/>
      <c r="D53" s="77"/>
      <c r="E53" s="86" t="str">
        <f>'Нагрузка ежечасно'!H3</f>
        <v>ГПП Яч. 617 (тп4)</v>
      </c>
      <c r="F53" s="77"/>
      <c r="G53" s="77"/>
      <c r="H53" s="86" t="str">
        <f>'Нагрузка ежечасно'!K3</f>
        <v>ГПП Яч. 620 (тп3)</v>
      </c>
      <c r="I53" s="77"/>
      <c r="J53" s="77"/>
    </row>
    <row r="54" spans="1:14" ht="15">
      <c r="A54" s="59" t="s">
        <v>55</v>
      </c>
      <c r="B54" s="28" t="s">
        <v>0</v>
      </c>
      <c r="C54" s="28" t="s">
        <v>1</v>
      </c>
      <c r="D54" s="31" t="s">
        <v>2</v>
      </c>
      <c r="E54" s="28" t="s">
        <v>0</v>
      </c>
      <c r="F54" s="28" t="s">
        <v>1</v>
      </c>
      <c r="G54" s="28" t="s">
        <v>2</v>
      </c>
      <c r="H54" s="28" t="s">
        <v>0</v>
      </c>
      <c r="I54" s="28" t="s">
        <v>1</v>
      </c>
      <c r="J54" s="31" t="s">
        <v>2</v>
      </c>
      <c r="N54" s="61"/>
    </row>
    <row r="55" spans="1:10" s="63" customFormat="1" ht="15" hidden="1">
      <c r="A55" s="42">
        <f aca="true" t="shared" si="0" ref="A55:A102">A4</f>
        <v>40164</v>
      </c>
      <c r="B55" s="62">
        <f>'Нагрузка ежечасно'!V5</f>
        <v>0.8890650937795683</v>
      </c>
      <c r="C55" s="62">
        <f>'Нагрузка ежечасно'!W5</f>
        <v>10.32</v>
      </c>
      <c r="D55" s="62">
        <f>'Нагрузка ежечасно'!X5</f>
        <v>15.6</v>
      </c>
      <c r="E55" s="62">
        <f>'Нагрузка ежечасно'!H5</f>
        <v>32.62662134846881</v>
      </c>
      <c r="F55" s="62">
        <f>'Нагрузка ежечасно'!I5</f>
        <v>378.72</v>
      </c>
      <c r="G55" s="62">
        <f>'Нагрузка ежечасно'!J5</f>
        <v>423.36</v>
      </c>
      <c r="H55" s="62">
        <f>'Нагрузка ежечасно'!K5</f>
        <v>45.50327357511215</v>
      </c>
      <c r="I55" s="62">
        <f>'Нагрузка ежечасно'!L5</f>
        <v>526.08</v>
      </c>
      <c r="J55" s="62">
        <f>'Нагрузка ежечасно'!M5</f>
        <v>408.96</v>
      </c>
    </row>
    <row r="56" spans="1:10" s="63" customFormat="1" ht="15" hidden="1">
      <c r="A56" s="42">
        <f t="shared" si="0"/>
        <v>40163.020833333336</v>
      </c>
      <c r="B56" s="62">
        <f>'Нагрузка ежечасно'!V6</f>
        <v>0.8691132664966839</v>
      </c>
      <c r="C56" s="62">
        <f>'Нагрузка ежечасно'!W6</f>
        <v>10.08</v>
      </c>
      <c r="D56" s="62">
        <f>'Нагрузка ежечасно'!X6</f>
        <v>15.36</v>
      </c>
      <c r="E56" s="62">
        <f>'Нагрузка ежечасно'!H6</f>
        <v>32.52966797459016</v>
      </c>
      <c r="F56" s="62">
        <f>'Нагрузка ежечасно'!I6</f>
        <v>377.28</v>
      </c>
      <c r="G56" s="62">
        <f>'Нагрузка ежечасно'!J6</f>
        <v>416.16</v>
      </c>
      <c r="H56" s="62">
        <f>'Нагрузка ежечасно'!K6</f>
        <v>45.56347259244941</v>
      </c>
      <c r="I56" s="62">
        <f>'Нагрузка ежечасно'!L6</f>
        <v>528</v>
      </c>
      <c r="J56" s="62">
        <f>'Нагрузка ежечасно'!M6</f>
        <v>407.04</v>
      </c>
    </row>
    <row r="57" spans="1:10" s="63" customFormat="1" ht="15">
      <c r="A57" s="42">
        <f t="shared" si="0"/>
        <v>40163.041666666664</v>
      </c>
      <c r="B57" s="62">
        <f>'Нагрузка ежечасно'!V7</f>
        <v>0.9709313650511707</v>
      </c>
      <c r="C57" s="62">
        <f>'Нагрузка ежечасно'!W7</f>
        <v>11.28</v>
      </c>
      <c r="D57" s="62">
        <f>'Нагрузка ежечасно'!X7</f>
        <v>15.6</v>
      </c>
      <c r="E57" s="62">
        <f>'Нагрузка ежечасно'!H7</f>
        <v>33.71404229284065</v>
      </c>
      <c r="F57" s="62">
        <f>'Нагрузка ежечасно'!I7</f>
        <v>391.68</v>
      </c>
      <c r="G57" s="62">
        <f>'Нагрузка ежечасно'!J7</f>
        <v>414.72</v>
      </c>
      <c r="H57" s="62">
        <f>'Нагрузка ежечасно'!K7</f>
        <v>45.91859464787284</v>
      </c>
      <c r="I57" s="62">
        <f>'Нагрузка ежечасно'!L7</f>
        <v>531.84</v>
      </c>
      <c r="J57" s="62">
        <f>'Нагрузка ежечасно'!M7</f>
        <v>393.6</v>
      </c>
    </row>
    <row r="58" spans="1:10" s="63" customFormat="1" ht="15" hidden="1">
      <c r="A58" s="42">
        <f t="shared" si="0"/>
        <v>40163.0625</v>
      </c>
      <c r="B58" s="62">
        <f>'Нагрузка ежечасно'!V8</f>
        <v>0.8269146951355021</v>
      </c>
      <c r="C58" s="62">
        <f>'Нагрузка ежечасно'!W8</f>
        <v>9.6</v>
      </c>
      <c r="D58" s="62">
        <f>'Нагрузка ежечасно'!X8</f>
        <v>15.6</v>
      </c>
      <c r="E58" s="62">
        <f>'Нагрузка ежечасно'!H8</f>
        <v>36.7150124640163</v>
      </c>
      <c r="F58" s="62">
        <f>'Нагрузка ежечасно'!I8</f>
        <v>426.24</v>
      </c>
      <c r="G58" s="62">
        <f>'Нагрузка ежечасно'!J8</f>
        <v>417.6</v>
      </c>
      <c r="H58" s="62">
        <f>'Нагрузка ежечасно'!K8</f>
        <v>48.959845320081904</v>
      </c>
      <c r="I58" s="62">
        <f>'Нагрузка ежечасно'!L8</f>
        <v>566.4</v>
      </c>
      <c r="J58" s="62">
        <f>'Нагрузка ежечасно'!M8</f>
        <v>393.6</v>
      </c>
    </row>
    <row r="59" spans="1:10" s="63" customFormat="1" ht="15" hidden="1">
      <c r="A59" s="42">
        <f t="shared" si="0"/>
        <v>40163.083333333336</v>
      </c>
      <c r="B59" s="62">
        <f>'Нагрузка ежечасно'!V9</f>
        <v>0.8065602995165121</v>
      </c>
      <c r="C59" s="62">
        <f>'Нагрузка ежечасно'!W9</f>
        <v>9.36</v>
      </c>
      <c r="D59" s="62">
        <f>'Нагрузка ежечасно'!X9</f>
        <v>15.12</v>
      </c>
      <c r="E59" s="62">
        <f>'Нагрузка ежечасно'!H9</f>
        <v>43.92651477366851</v>
      </c>
      <c r="F59" s="62">
        <f>'Нагрузка ежечасно'!I9</f>
        <v>509.76</v>
      </c>
      <c r="G59" s="62">
        <f>'Нагрузка ежечасно'!J9</f>
        <v>407.52</v>
      </c>
      <c r="H59" s="62">
        <f>'Нагрузка ежечасно'!K9</f>
        <v>55.07684353282561</v>
      </c>
      <c r="I59" s="62">
        <f>'Нагрузка ежечасно'!L9</f>
        <v>637.44</v>
      </c>
      <c r="J59" s="62">
        <f>'Нагрузка ежечасно'!M9</f>
        <v>384</v>
      </c>
    </row>
    <row r="60" spans="1:10" s="63" customFormat="1" ht="15" hidden="1">
      <c r="A60" s="42">
        <f t="shared" si="0"/>
        <v>40163.104166666664</v>
      </c>
      <c r="B60" s="62">
        <f>'Нагрузка ежечасно'!V10</f>
        <v>0.8466022170653671</v>
      </c>
      <c r="C60" s="62">
        <f>'Нагрузка ежечасно'!W10</f>
        <v>9.84</v>
      </c>
      <c r="D60" s="62">
        <f>'Нагрузка ежечасно'!X10</f>
        <v>15.12</v>
      </c>
      <c r="E60" s="62">
        <f>'Нагрузка ежечасно'!H10</f>
        <v>53.02620715667958</v>
      </c>
      <c r="F60" s="62">
        <f>'Нагрузка ежечасно'!I10</f>
        <v>616.32</v>
      </c>
      <c r="G60" s="62">
        <f>'Нагрузка ежечасно'!J10</f>
        <v>398.88</v>
      </c>
      <c r="H60" s="62">
        <f>'Нагрузка ежечасно'!K10</f>
        <v>67.12203071765158</v>
      </c>
      <c r="I60" s="62">
        <f>'Нагрузка ежечасно'!L10</f>
        <v>777.6</v>
      </c>
      <c r="J60" s="62">
        <f>'Нагрузка ежечасно'!M10</f>
        <v>376.32</v>
      </c>
    </row>
    <row r="61" spans="1:10" s="63" customFormat="1" ht="15" hidden="1">
      <c r="A61" s="42">
        <f t="shared" si="0"/>
        <v>40163.125</v>
      </c>
      <c r="B61" s="62">
        <f>'Нагрузка ежечасно'!V11</f>
        <v>0.7630486474447152</v>
      </c>
      <c r="C61" s="62">
        <f>'Нагрузка ежечасно'!W11</f>
        <v>8.88</v>
      </c>
      <c r="D61" s="62">
        <f>'Нагрузка ежечасно'!X11</f>
        <v>15.12</v>
      </c>
      <c r="E61" s="62">
        <f>'Нагрузка ежечасно'!H11</f>
        <v>62.24002210778786</v>
      </c>
      <c r="F61" s="62">
        <f>'Нагрузка ежечасно'!I11</f>
        <v>724.32</v>
      </c>
      <c r="G61" s="62">
        <f>'Нагрузка ежечасно'!J11</f>
        <v>396</v>
      </c>
      <c r="H61" s="62">
        <f>'Нагрузка ежечасно'!K11</f>
        <v>78.84802102613894</v>
      </c>
      <c r="I61" s="62">
        <f>'Нагрузка ежечасно'!L11</f>
        <v>913.92</v>
      </c>
      <c r="J61" s="62">
        <f>'Нагрузка ежечасно'!M11</f>
        <v>382.08</v>
      </c>
    </row>
    <row r="62" spans="1:10" s="63" customFormat="1" ht="15" hidden="1">
      <c r="A62" s="42">
        <f t="shared" si="0"/>
        <v>40163.145833333336</v>
      </c>
      <c r="B62" s="62">
        <f>'Нагрузка ежечасно'!V12</f>
        <v>0.9490852717869874</v>
      </c>
      <c r="C62" s="62">
        <f>'Нагрузка ежечасно'!W12</f>
        <v>11.04</v>
      </c>
      <c r="D62" s="62">
        <f>'Нагрузка ежечасно'!X12</f>
        <v>14.88</v>
      </c>
      <c r="E62" s="62">
        <f>'Нагрузка ежечасно'!H12</f>
        <v>63.50618405565974</v>
      </c>
      <c r="F62" s="62">
        <f>'Нагрузка ежечасно'!I12</f>
        <v>738.72</v>
      </c>
      <c r="G62" s="62">
        <f>'Нагрузка ежечасно'!J12</f>
        <v>401.76</v>
      </c>
      <c r="H62" s="62">
        <f>'Нагрузка ежечасно'!K12</f>
        <v>79.86551001598279</v>
      </c>
      <c r="I62" s="62">
        <f>'Нагрузка ежечасно'!L12</f>
        <v>925.44</v>
      </c>
      <c r="J62" s="62">
        <f>'Нагрузка ежечасно'!M12</f>
        <v>393.6</v>
      </c>
    </row>
    <row r="63" spans="1:10" s="63" customFormat="1" ht="16.5" customHeight="1" hidden="1">
      <c r="A63" s="42">
        <f t="shared" si="0"/>
        <v>40163.1666666667</v>
      </c>
      <c r="B63" s="62">
        <f>'Нагрузка ежечасно'!V13</f>
        <v>0.9289260608400125</v>
      </c>
      <c r="C63" s="62">
        <f>'Нагрузка ежечасно'!W13</f>
        <v>10.8</v>
      </c>
      <c r="D63" s="62">
        <f>'Нагрузка ежечасно'!X13</f>
        <v>14.88</v>
      </c>
      <c r="E63" s="62">
        <f>'Нагрузка ежечасно'!H13</f>
        <v>63.166972137120844</v>
      </c>
      <c r="F63" s="62">
        <f>'Нагрузка ежечасно'!I13</f>
        <v>734.4</v>
      </c>
      <c r="G63" s="62">
        <f>'Нагрузка ежечасно'!J13</f>
        <v>407.52</v>
      </c>
      <c r="H63" s="62">
        <f>'Нагрузка ежечасно'!K13</f>
        <v>84.37604009864938</v>
      </c>
      <c r="I63" s="62">
        <f>'Нагрузка ежечасно'!L13</f>
        <v>977.28</v>
      </c>
      <c r="J63" s="62">
        <f>'Нагрузка ежечасно'!M13</f>
        <v>410.88</v>
      </c>
    </row>
    <row r="64" spans="1:10" s="63" customFormat="1" ht="16.5" customHeight="1" hidden="1">
      <c r="A64" s="42">
        <f t="shared" si="0"/>
        <v>40163.1875</v>
      </c>
      <c r="B64" s="62">
        <f>'Нагрузка ежечасно'!V14</f>
        <v>0.9088802767127319</v>
      </c>
      <c r="C64" s="62">
        <f>'Нагрузка ежечасно'!W14</f>
        <v>10.56</v>
      </c>
      <c r="D64" s="62">
        <f>'Нагрузка ежечасно'!X14</f>
        <v>14.4</v>
      </c>
      <c r="E64" s="62">
        <f>'Нагрузка ежечасно'!H14</f>
        <v>63.20849197138544</v>
      </c>
      <c r="F64" s="62">
        <f>'Нагрузка ежечасно'!I14</f>
        <v>734.4</v>
      </c>
      <c r="G64" s="62">
        <f>'Нагрузка ежечасно'!J14</f>
        <v>426.24</v>
      </c>
      <c r="H64" s="62">
        <f>'Нагрузка ежечасно'!K14</f>
        <v>90.83105024092468</v>
      </c>
      <c r="I64" s="62">
        <f>'Нагрузка ежечасно'!L14</f>
        <v>1052.16</v>
      </c>
      <c r="J64" s="62">
        <f>'Нагрузка ежечасно'!M14</f>
        <v>420.48</v>
      </c>
    </row>
    <row r="65" spans="1:10" s="63" customFormat="1" ht="16.5" customHeight="1" hidden="1">
      <c r="A65" s="42">
        <f t="shared" si="0"/>
        <v>40163.2083333333</v>
      </c>
      <c r="B65" s="62">
        <f>'Нагрузка ежечасно'!V15</f>
        <v>0.9310734915273177</v>
      </c>
      <c r="C65" s="62">
        <f>'Нагрузка ежечасно'!W15</f>
        <v>10.8</v>
      </c>
      <c r="D65" s="62">
        <f>'Нагрузка ежечасно'!X15</f>
        <v>14.64</v>
      </c>
      <c r="E65" s="62">
        <f>'Нагрузка ежечасно'!H15</f>
        <v>65.92000320013409</v>
      </c>
      <c r="F65" s="62">
        <f>'Нагрузка ежечасно'!I15</f>
        <v>764.64</v>
      </c>
      <c r="G65" s="62">
        <f>'Нагрузка ежечасно'!J15</f>
        <v>404.64</v>
      </c>
      <c r="H65" s="62">
        <f>'Нагрузка ежечасно'!K15</f>
        <v>90.05299647918953</v>
      </c>
      <c r="I65" s="62">
        <f>'Нагрузка ежечасно'!L15</f>
        <v>1040.64</v>
      </c>
      <c r="J65" s="62">
        <f>'Нагрузка ежечасно'!M15</f>
        <v>430.08</v>
      </c>
    </row>
    <row r="66" spans="1:10" s="63" customFormat="1" ht="16.5" customHeight="1" hidden="1">
      <c r="A66" s="42">
        <f t="shared" si="0"/>
        <v>40163.2291666667</v>
      </c>
      <c r="B66" s="62">
        <f>'Нагрузка ежечасно'!V16</f>
        <v>0.9543724391762625</v>
      </c>
      <c r="C66" s="62">
        <f>'Нагрузка ежечасно'!W16</f>
        <v>11.04</v>
      </c>
      <c r="D66" s="62">
        <f>'Нагрузка ежечасно'!X16</f>
        <v>14.88</v>
      </c>
      <c r="E66" s="62">
        <f>'Нагрузка ежечасно'!H16</f>
        <v>66.22514838805718</v>
      </c>
      <c r="F66" s="62">
        <f>'Нагрузка ежечасно'!I16</f>
        <v>766.08</v>
      </c>
      <c r="G66" s="62">
        <f>'Нагрузка ежечасно'!J16</f>
        <v>414.72</v>
      </c>
      <c r="H66" s="62">
        <f>'Нагрузка ежечасно'!K16</f>
        <v>90.13284423283241</v>
      </c>
      <c r="I66" s="62">
        <f>'Нагрузка ежечасно'!L16</f>
        <v>1036.8</v>
      </c>
      <c r="J66" s="62">
        <f>'Нагрузка ежечасно'!M16</f>
        <v>422.4</v>
      </c>
    </row>
    <row r="67" spans="1:10" s="63" customFormat="1" ht="16.5" customHeight="1" hidden="1">
      <c r="A67" s="42">
        <f t="shared" si="0"/>
        <v>40163.25</v>
      </c>
      <c r="B67" s="62">
        <f>'Нагрузка ежечасно'!V17</f>
        <v>0.9360923673541949</v>
      </c>
      <c r="C67" s="62">
        <f>'Нагрузка ежечасно'!W17</f>
        <v>10.8</v>
      </c>
      <c r="D67" s="62">
        <f>'Нагрузка ежечасно'!X17</f>
        <v>14.64</v>
      </c>
      <c r="E67" s="62">
        <f>'Нагрузка ежечасно'!H17</f>
        <v>64.27834255832138</v>
      </c>
      <c r="F67" s="62">
        <f>'Нагрузка ежечасно'!I17</f>
        <v>741.6</v>
      </c>
      <c r="G67" s="62">
        <f>'Нагрузка ежечасно'!J17</f>
        <v>403.2</v>
      </c>
      <c r="H67" s="62">
        <f>'Нагрузка ежечасно'!K17</f>
        <v>90.64742034988595</v>
      </c>
      <c r="I67" s="62">
        <f>'Нагрузка ежечасно'!L17</f>
        <v>1040.64</v>
      </c>
      <c r="J67" s="62">
        <f>'Нагрузка ежечасно'!M17</f>
        <v>424.32</v>
      </c>
    </row>
    <row r="68" spans="1:10" s="63" customFormat="1" ht="16.5" customHeight="1" hidden="1">
      <c r="A68" s="42">
        <f t="shared" si="0"/>
        <v>40163.2708333334</v>
      </c>
      <c r="B68" s="62">
        <f>'Нагрузка ежечасно'!V18</f>
        <v>0.9569135792624346</v>
      </c>
      <c r="C68" s="62">
        <f>'Нагрузка ежечасно'!W18</f>
        <v>11.04</v>
      </c>
      <c r="D68" s="62">
        <f>'Нагрузка ежечасно'!X18</f>
        <v>14.64</v>
      </c>
      <c r="E68" s="62">
        <f>'Нагрузка ежечасно'!H18</f>
        <v>61.90814808445664</v>
      </c>
      <c r="F68" s="62">
        <f>'Нагрузка ежечасно'!I18</f>
        <v>714.24</v>
      </c>
      <c r="G68" s="62">
        <f>'Нагрузка ежечасно'!J18</f>
        <v>413.28</v>
      </c>
      <c r="H68" s="62">
        <f>'Нагрузка ежечасно'!K18</f>
        <v>91.82069493582839</v>
      </c>
      <c r="I68" s="62">
        <f>'Нагрузка ежечасно'!L18</f>
        <v>1054.08</v>
      </c>
      <c r="J68" s="62">
        <f>'Нагрузка ежечасно'!M18</f>
        <v>422.4</v>
      </c>
    </row>
    <row r="69" spans="1:10" s="63" customFormat="1" ht="16.5" customHeight="1">
      <c r="A69" s="42">
        <f t="shared" si="0"/>
        <v>40163.2916666667</v>
      </c>
      <c r="B69" s="62">
        <f>'Нагрузка ежечасно'!V19</f>
        <v>0.9757665606529745</v>
      </c>
      <c r="C69" s="62">
        <f>'Нагрузка ежечасно'!W19</f>
        <v>11.28</v>
      </c>
      <c r="D69" s="62">
        <f>'Нагрузка ежечасно'!X19</f>
        <v>14.64</v>
      </c>
      <c r="E69" s="62">
        <f>'Нагрузка ежечасно'!H19</f>
        <v>66.26908216179352</v>
      </c>
      <c r="F69" s="62">
        <f>'Нагрузка ежечасно'!I19</f>
        <v>766.08</v>
      </c>
      <c r="G69" s="62">
        <f>'Нагрузка ежечасно'!J19</f>
        <v>420.48</v>
      </c>
      <c r="H69" s="62">
        <f>'Нагрузка ежечасно'!K19</f>
        <v>89.01962544533299</v>
      </c>
      <c r="I69" s="62">
        <f>'Нагрузка ежечасно'!L19</f>
        <v>1023.36</v>
      </c>
      <c r="J69" s="62">
        <f>'Нагрузка ежечасно'!M19</f>
        <v>420.48</v>
      </c>
    </row>
    <row r="70" spans="1:10" s="63" customFormat="1" ht="16.5" customHeight="1" hidden="1">
      <c r="A70" s="42">
        <f t="shared" si="0"/>
        <v>40163.3125</v>
      </c>
      <c r="B70" s="62">
        <f>'Нагрузка ежечасно'!V20</f>
        <v>0.9154799598749295</v>
      </c>
      <c r="C70" s="62">
        <f>'Нагрузка ежечасно'!W20</f>
        <v>10.56</v>
      </c>
      <c r="D70" s="62">
        <f>'Нагрузка ежечасно'!X20</f>
        <v>14.64</v>
      </c>
      <c r="E70" s="62">
        <f>'Нагрузка ежечасно'!H20</f>
        <v>61.67005911521116</v>
      </c>
      <c r="F70" s="62">
        <f>'Нагрузка ежечасно'!I20</f>
        <v>711.36</v>
      </c>
      <c r="G70" s="62">
        <f>'Нагрузка ежечасно'!J20</f>
        <v>411.84</v>
      </c>
      <c r="H70" s="62">
        <f>'Нагрузка ежечасно'!K20</f>
        <v>89.87211894109126</v>
      </c>
      <c r="I70" s="62">
        <f>'Нагрузка ежечасно'!L20</f>
        <v>1031.04</v>
      </c>
      <c r="J70" s="62">
        <f>'Нагрузка ежечасно'!M20</f>
        <v>426.24</v>
      </c>
    </row>
    <row r="71" spans="1:10" s="63" customFormat="1" ht="16.5" customHeight="1" hidden="1">
      <c r="A71" s="42">
        <f t="shared" si="0"/>
        <v>40163.3333333334</v>
      </c>
      <c r="B71" s="62">
        <f>'Нагрузка ежечасно'!V21</f>
        <v>0.9796901035231931</v>
      </c>
      <c r="C71" s="62">
        <f>'Нагрузка ежечасно'!W21</f>
        <v>11.28</v>
      </c>
      <c r="D71" s="62">
        <f>'Нагрузка ежечасно'!X21</f>
        <v>14.88</v>
      </c>
      <c r="E71" s="62">
        <f>'Нагрузка ежечасно'!H21</f>
        <v>62.033143576277084</v>
      </c>
      <c r="F71" s="62">
        <f>'Нагрузка ежечасно'!I21</f>
        <v>714.24</v>
      </c>
      <c r="G71" s="62">
        <f>'Нагрузка ежечасно'!J21</f>
        <v>410.4</v>
      </c>
      <c r="H71" s="62">
        <f>'Нагрузка ежечасно'!K21</f>
        <v>89.29618149197115</v>
      </c>
      <c r="I71" s="62">
        <f>'Нагрузка ежечасно'!L21</f>
        <v>1021.44</v>
      </c>
      <c r="J71" s="62">
        <f>'Нагрузка ежечасно'!M21</f>
        <v>432</v>
      </c>
    </row>
    <row r="72" spans="1:10" s="63" customFormat="1" ht="16.5" customHeight="1" hidden="1">
      <c r="A72" s="42">
        <f t="shared" si="0"/>
        <v>40163.3541666667</v>
      </c>
      <c r="B72" s="62">
        <f>'Нагрузка ежечасно'!V22</f>
        <v>0.9156131551760541</v>
      </c>
      <c r="C72" s="62">
        <f>'Нагрузка ежечасно'!W22</f>
        <v>10.56</v>
      </c>
      <c r="D72" s="62">
        <f>'Нагрузка ежечасно'!X22</f>
        <v>15.12</v>
      </c>
      <c r="E72" s="62">
        <f>'Нагрузка ежечасно'!H22</f>
        <v>60.92989359898833</v>
      </c>
      <c r="F72" s="62">
        <f>'Нагрузка ежечасно'!I22</f>
        <v>702.72</v>
      </c>
      <c r="G72" s="62">
        <f>'Нагрузка ежечасно'!J22</f>
        <v>430.56</v>
      </c>
      <c r="H72" s="62">
        <f>'Нагрузка ежечасно'!K22</f>
        <v>88.4145506544313</v>
      </c>
      <c r="I72" s="62">
        <f>'Нагрузка ежечасно'!L22</f>
        <v>1013.76</v>
      </c>
      <c r="J72" s="62">
        <f>'Нагрузка ежечасно'!M22</f>
        <v>430.08</v>
      </c>
    </row>
    <row r="73" spans="1:10" s="63" customFormat="1" ht="16.5" customHeight="1" hidden="1">
      <c r="A73" s="42">
        <f t="shared" si="0"/>
        <v>40163.375</v>
      </c>
      <c r="B73" s="62">
        <f>'Нагрузка ежечасно'!V23</f>
        <v>0.9554906656610938</v>
      </c>
      <c r="C73" s="62">
        <f>'Нагрузка ежечасно'!W23</f>
        <v>11.04</v>
      </c>
      <c r="D73" s="62">
        <f>'Нагрузка ежечасно'!X23</f>
        <v>14.64</v>
      </c>
      <c r="E73" s="62">
        <f>'Нагрузка ежечасно'!H23</f>
        <v>64.05941767171333</v>
      </c>
      <c r="F73" s="62">
        <f>'Нагрузка ежечасно'!I23</f>
        <v>740.16</v>
      </c>
      <c r="G73" s="62">
        <f>'Нагрузка ежечасно'!J23</f>
        <v>429.12</v>
      </c>
      <c r="H73" s="62">
        <f>'Нагрузка ежечасно'!K23</f>
        <v>86.60115793870509</v>
      </c>
      <c r="I73" s="62">
        <f>'Нагрузка ежечасно'!L23</f>
        <v>994.56</v>
      </c>
      <c r="J73" s="62">
        <f>'Нагрузка ежечасно'!M23</f>
        <v>430.08</v>
      </c>
    </row>
    <row r="74" spans="1:10" s="63" customFormat="1" ht="16.5" customHeight="1" hidden="1">
      <c r="A74" s="42">
        <f t="shared" si="0"/>
        <v>40163.3958333334</v>
      </c>
      <c r="B74" s="62">
        <f>'Нагрузка ежечасно'!V24</f>
        <v>0.872093023255814</v>
      </c>
      <c r="C74" s="62">
        <f>'Нагрузка ежечасно'!W24</f>
        <v>10.08</v>
      </c>
      <c r="D74" s="62">
        <f>'Нагрузка ежечасно'!X24</f>
        <v>14.64</v>
      </c>
      <c r="E74" s="62">
        <f>'Нагрузка ежечасно'!H24</f>
        <v>61.794019933554814</v>
      </c>
      <c r="F74" s="62">
        <f>'Нагрузка ежечасно'!I24</f>
        <v>714.24</v>
      </c>
      <c r="G74" s="62">
        <f>'Нагрузка ежечасно'!J24</f>
        <v>420.48</v>
      </c>
      <c r="H74" s="62">
        <f>'Нагрузка ежечасно'!K24</f>
        <v>87.76648580703507</v>
      </c>
      <c r="I74" s="62">
        <f>'Нагрузка ежечасно'!L24</f>
        <v>1009.92</v>
      </c>
      <c r="J74" s="62">
        <f>'Нагрузка ежечасно'!M24</f>
        <v>439.68</v>
      </c>
    </row>
    <row r="75" spans="1:10" s="63" customFormat="1" ht="16.5" customHeight="1">
      <c r="A75" s="42">
        <f t="shared" si="0"/>
        <v>40163.4166666667</v>
      </c>
      <c r="B75" s="62">
        <f>'Нагрузка ежечасно'!V25</f>
        <v>0.7906212210884688</v>
      </c>
      <c r="C75" s="62">
        <f>'Нагрузка ежечасно'!W25</f>
        <v>9.12</v>
      </c>
      <c r="D75" s="62">
        <f>'Нагрузка ежечасно'!X25</f>
        <v>14.64</v>
      </c>
      <c r="E75" s="62">
        <f>'Нагрузка ежечасно'!H25</f>
        <v>58.922086792698515</v>
      </c>
      <c r="F75" s="62">
        <f>'Нагрузка ежечасно'!I25</f>
        <v>679.68</v>
      </c>
      <c r="G75" s="62">
        <f>'Нагрузка ежечасно'!J25</f>
        <v>433.44</v>
      </c>
      <c r="H75" s="62">
        <f>'Нагрузка ежечасно'!K25</f>
        <v>86.52356887756015</v>
      </c>
      <c r="I75" s="62">
        <f>'Нагрузка ежечасно'!L25</f>
        <v>992.64</v>
      </c>
      <c r="J75" s="62">
        <f>'Нагрузка ежечасно'!M25</f>
        <v>435.84</v>
      </c>
    </row>
    <row r="76" spans="1:10" s="63" customFormat="1" ht="16.5" customHeight="1" hidden="1">
      <c r="A76" s="42">
        <f t="shared" si="0"/>
        <v>40163.4375</v>
      </c>
      <c r="B76" s="62">
        <f>'Нагрузка ежечасно'!V26</f>
        <v>0.8323981138205574</v>
      </c>
      <c r="C76" s="62">
        <f>'Нагрузка ежечасно'!W26</f>
        <v>9.6</v>
      </c>
      <c r="D76" s="62">
        <f>'Нагрузка ежечасно'!X26</f>
        <v>14.88</v>
      </c>
      <c r="E76" s="62">
        <f>'Нагрузка ежечасно'!H26</f>
        <v>59.18350589264163</v>
      </c>
      <c r="F76" s="62">
        <f>'Нагрузка ежечасно'!I26</f>
        <v>682.56</v>
      </c>
      <c r="G76" s="62">
        <f>'Нагрузка ежечасно'!J26</f>
        <v>433.44</v>
      </c>
      <c r="H76" s="62">
        <f>'Нагрузка ежечасно'!K26</f>
        <v>88.29471152340054</v>
      </c>
      <c r="I76" s="62">
        <f>'Нагрузка ежечасно'!L26</f>
        <v>1011.84</v>
      </c>
      <c r="J76" s="62">
        <f>'Нагрузка ежечасно'!M26</f>
        <v>437.76</v>
      </c>
    </row>
    <row r="77" spans="1:10" s="63" customFormat="1" ht="16.5" customHeight="1" hidden="1">
      <c r="A77" s="42">
        <f t="shared" si="0"/>
        <v>40163.4583333334</v>
      </c>
      <c r="B77" s="62">
        <f>'Нагрузка ежечасно'!V27</f>
        <v>0.7911220148697975</v>
      </c>
      <c r="C77" s="62">
        <f>'Нагрузка ежечасно'!W27</f>
        <v>9.12</v>
      </c>
      <c r="D77" s="62">
        <f>'Нагрузка ежечасно'!X27</f>
        <v>14.88</v>
      </c>
      <c r="E77" s="62">
        <f>'Нагрузка ежечасно'!H27</f>
        <v>57.83518308706047</v>
      </c>
      <c r="F77" s="62">
        <f>'Нагрузка ежечасно'!I27</f>
        <v>666.72</v>
      </c>
      <c r="G77" s="62">
        <f>'Нагрузка ежечасно'!J27</f>
        <v>417.6</v>
      </c>
      <c r="H77" s="62">
        <f>'Нагрузка ежечасно'!K27</f>
        <v>83.4440498290556</v>
      </c>
      <c r="I77" s="62">
        <f>'Нагрузка ежечасно'!L27</f>
        <v>956.16</v>
      </c>
      <c r="J77" s="62">
        <f>'Нагрузка ежечасно'!M27</f>
        <v>433.92</v>
      </c>
    </row>
    <row r="78" spans="1:10" s="63" customFormat="1" ht="16.5" customHeight="1" hidden="1">
      <c r="A78" s="42">
        <f t="shared" si="0"/>
        <v>40163.4791666667</v>
      </c>
      <c r="B78" s="62">
        <f>'Нагрузка ежечасно'!V28</f>
        <v>0.8121324254803426</v>
      </c>
      <c r="C78" s="62">
        <f>'Нагрузка ежечасно'!W28</f>
        <v>9.36</v>
      </c>
      <c r="D78" s="62">
        <f>'Нагрузка ежечасно'!X28</f>
        <v>14.4</v>
      </c>
      <c r="E78" s="62">
        <f>'Нагрузка ежечасно'!H28</f>
        <v>61.472177436358244</v>
      </c>
      <c r="F78" s="62">
        <f>'Нагрузка ежечасно'!I28</f>
        <v>708.48</v>
      </c>
      <c r="G78" s="62">
        <f>'Нагрузка ежечасно'!J28</f>
        <v>429.12</v>
      </c>
      <c r="H78" s="62">
        <f>'Нагрузка ежечасно'!K28</f>
        <v>85.4729503251324</v>
      </c>
      <c r="I78" s="62">
        <f>'Нагрузка ежечасно'!L28</f>
        <v>979.2</v>
      </c>
      <c r="J78" s="62">
        <f>'Нагрузка ежечасно'!M28</f>
        <v>430.08</v>
      </c>
    </row>
    <row r="79" spans="1:10" s="63" customFormat="1" ht="16.5" customHeight="1" hidden="1">
      <c r="A79" s="42">
        <f t="shared" si="0"/>
        <v>40163.5</v>
      </c>
      <c r="B79" s="62">
        <f>'Нагрузка ежечасно'!V29</f>
        <v>0.8119616525085194</v>
      </c>
      <c r="C79" s="62">
        <f>'Нагрузка ежечасно'!W29</f>
        <v>9.36</v>
      </c>
      <c r="D79" s="62">
        <f>'Нагрузка ежечасно'!X29</f>
        <v>14.64</v>
      </c>
      <c r="E79" s="62">
        <f>'Нагрузка ежечасно'!H29</f>
        <v>63.208091718355504</v>
      </c>
      <c r="F79" s="62">
        <f>'Нагрузка ежечасно'!I29</f>
        <v>728.64</v>
      </c>
      <c r="G79" s="62">
        <f>'Нагрузка ежечасно'!J29</f>
        <v>417.6</v>
      </c>
      <c r="H79" s="62">
        <f>'Нагрузка ежечасно'!K29</f>
        <v>89.26307459898736</v>
      </c>
      <c r="I79" s="62">
        <f>'Нагрузка ежечасно'!L29</f>
        <v>1023.36</v>
      </c>
      <c r="J79" s="62">
        <f>'Нагрузка ежечасно'!M29</f>
        <v>441.6</v>
      </c>
    </row>
    <row r="80" spans="1:10" s="63" customFormat="1" ht="16.5" customHeight="1" hidden="1">
      <c r="A80" s="42">
        <f t="shared" si="0"/>
        <v>40163.5208333334</v>
      </c>
      <c r="B80" s="62">
        <f>'Нагрузка ежечасно'!V30</f>
        <v>0.7913390028607945</v>
      </c>
      <c r="C80" s="62">
        <f>'Нагрузка ежечасно'!W30</f>
        <v>9.12</v>
      </c>
      <c r="D80" s="62">
        <f>'Нагрузка ежечасно'!X30</f>
        <v>14.88</v>
      </c>
      <c r="E80" s="62">
        <f>'Нагрузка ежечасно'!H30</f>
        <v>63.84856270450517</v>
      </c>
      <c r="F80" s="62">
        <f>'Нагрузка ежечасно'!I30</f>
        <v>735.84</v>
      </c>
      <c r="G80" s="62">
        <f>'Нагрузка ежечасно'!J30</f>
        <v>423.36</v>
      </c>
      <c r="H80" s="62">
        <f>'Нагрузка ежечасно'!K30</f>
        <v>89.13002578254167</v>
      </c>
      <c r="I80" s="62">
        <f>'Нагрузка ежечасно'!L30</f>
        <v>1017.6</v>
      </c>
      <c r="J80" s="62">
        <f>'Нагрузка ежечасно'!M30</f>
        <v>439.68</v>
      </c>
    </row>
    <row r="81" spans="1:10" s="63" customFormat="1" ht="16.5" customHeight="1" hidden="1">
      <c r="A81" s="42">
        <f t="shared" si="0"/>
        <v>40163.5416666667</v>
      </c>
      <c r="B81" s="62">
        <f>'Нагрузка ежечасно'!V31</f>
        <v>0.833156938387784</v>
      </c>
      <c r="C81" s="62">
        <f>'Нагрузка ежечасно'!W31</f>
        <v>9.6</v>
      </c>
      <c r="D81" s="62">
        <f>'Нагрузка ежечасно'!X31</f>
        <v>14.64</v>
      </c>
      <c r="E81" s="62">
        <f>'Нагрузка ежечасно'!H31</f>
        <v>64.98624119424716</v>
      </c>
      <c r="F81" s="62">
        <f>'Нагрузка ежечасно'!I31</f>
        <v>748.8</v>
      </c>
      <c r="G81" s="62">
        <f>'Нагрузка ежечасно'!J31</f>
        <v>423.36</v>
      </c>
      <c r="H81" s="62">
        <f>'Нагрузка ежечасно'!K31</f>
        <v>87.94891029232252</v>
      </c>
      <c r="I81" s="62">
        <f>'Нагрузка ежечасно'!L31</f>
        <v>1000.32</v>
      </c>
      <c r="J81" s="62">
        <f>'Нагрузка ежечасно'!M31</f>
        <v>439.68</v>
      </c>
    </row>
    <row r="82" spans="1:10" s="63" customFormat="1" ht="16.5" customHeight="1" hidden="1">
      <c r="A82" s="42">
        <f t="shared" si="0"/>
        <v>40163.5625000001</v>
      </c>
      <c r="B82" s="62">
        <f>'Нагрузка ежечасно'!V32</f>
        <v>0.7703137727418228</v>
      </c>
      <c r="C82" s="62">
        <f>'Нагрузка ежечасно'!W32</f>
        <v>8.88</v>
      </c>
      <c r="D82" s="62">
        <f>'Нагрузка ежечасно'!X32</f>
        <v>14.88</v>
      </c>
      <c r="E82" s="62">
        <f>'Нагрузка ежечасно'!H32</f>
        <v>72.07638597924839</v>
      </c>
      <c r="F82" s="62">
        <f>'Нагрузка ежечасно'!I32</f>
        <v>830.88</v>
      </c>
      <c r="G82" s="62">
        <f>'Нагрузка ежечасно'!J32</f>
        <v>424.8</v>
      </c>
      <c r="H82" s="62">
        <f>'Нагрузка ежечасно'!K32</f>
        <v>88.3955609978837</v>
      </c>
      <c r="I82" s="62">
        <f>'Нагрузка ежечасно'!L32</f>
        <v>1006.08</v>
      </c>
      <c r="J82" s="62">
        <f>'Нагрузка ежечасно'!M32</f>
        <v>439.68</v>
      </c>
    </row>
    <row r="83" spans="1:10" s="63" customFormat="1" ht="16.5" customHeight="1" hidden="1">
      <c r="A83" s="42">
        <f t="shared" si="0"/>
        <v>40163.5833333334</v>
      </c>
      <c r="B83" s="62">
        <f>'Нагрузка ежечасно'!V33</f>
        <v>0.7697006973765689</v>
      </c>
      <c r="C83" s="62">
        <f>'Нагрузка ежечасно'!W33</f>
        <v>8.88</v>
      </c>
      <c r="D83" s="62">
        <f>'Нагрузка ежечасно'!X33</f>
        <v>14.64</v>
      </c>
      <c r="E83" s="62">
        <f>'Нагрузка ежечасно'!H33</f>
        <v>71.89420567928168</v>
      </c>
      <c r="F83" s="62">
        <f>'Нагрузка ежечасно'!I33</f>
        <v>829.44</v>
      </c>
      <c r="G83" s="62">
        <f>'Нагрузка ежечасно'!J33</f>
        <v>420.48</v>
      </c>
      <c r="H83" s="62">
        <f>'Нагрузка ежечасно'!K33</f>
        <v>86.95070598927018</v>
      </c>
      <c r="I83" s="62">
        <f>'Нагрузка ежечасно'!L33</f>
        <v>994.56</v>
      </c>
      <c r="J83" s="62">
        <f>'Нагрузка ежечасно'!M33</f>
        <v>435.84</v>
      </c>
    </row>
    <row r="84" spans="1:10" s="63" customFormat="1" ht="16.5" customHeight="1" hidden="1">
      <c r="A84" s="42">
        <f t="shared" si="0"/>
        <v>40163.6041666667</v>
      </c>
      <c r="B84" s="62">
        <f>'Нагрузка ежечасно'!V34</f>
        <v>0.7898122533135743</v>
      </c>
      <c r="C84" s="62">
        <f>'Нагрузка ежечасно'!W34</f>
        <v>9.12</v>
      </c>
      <c r="D84" s="62">
        <f>'Нагрузка ежечасно'!X34</f>
        <v>14.88</v>
      </c>
      <c r="E84" s="62">
        <f>'Нагрузка ежечасно'!H34</f>
        <v>73.45253955816241</v>
      </c>
      <c r="F84" s="62">
        <f>'Нагрузка ежечасно'!I34</f>
        <v>848.16</v>
      </c>
      <c r="G84" s="62">
        <f>'Нагрузка ежечасно'!J34</f>
        <v>420.48</v>
      </c>
      <c r="H84" s="62">
        <f>'Нагрузка ежечасно'!K34</f>
        <v>85.96121556530889</v>
      </c>
      <c r="I84" s="62">
        <f>'Нагрузка ежечасно'!L34</f>
        <v>988.8</v>
      </c>
      <c r="J84" s="62">
        <f>'Нагрузка ежечасно'!M34</f>
        <v>435.84</v>
      </c>
    </row>
    <row r="85" spans="1:10" s="63" customFormat="1" ht="16.5" customHeight="1" hidden="1">
      <c r="A85" s="42">
        <f t="shared" si="0"/>
        <v>40163.6250000001</v>
      </c>
      <c r="B85" s="62">
        <f>'Нагрузка ежечасно'!V35</f>
        <v>0.9146340671221881</v>
      </c>
      <c r="C85" s="62">
        <f>'Нагрузка ежечасно'!W35</f>
        <v>10.56</v>
      </c>
      <c r="D85" s="62">
        <f>'Нагрузка ежечасно'!X35</f>
        <v>14.88</v>
      </c>
      <c r="E85" s="62">
        <f>'Нагрузка ежечасно'!H35</f>
        <v>71.84034854487005</v>
      </c>
      <c r="F85" s="62">
        <f>'Нагрузка ежечасно'!I35</f>
        <v>829.44</v>
      </c>
      <c r="G85" s="62">
        <f>'Нагрузка ежечасно'!J35</f>
        <v>419.04</v>
      </c>
      <c r="H85" s="62">
        <f>'Нагрузка ежечасно'!K35</f>
        <v>85.02043590165033</v>
      </c>
      <c r="I85" s="62">
        <f>'Нагрузка ежечасно'!L35</f>
        <v>979.2</v>
      </c>
      <c r="J85" s="62">
        <f>'Нагрузка ежечасно'!M35</f>
        <v>435.84</v>
      </c>
    </row>
    <row r="86" spans="1:10" s="63" customFormat="1" ht="16.5" customHeight="1" hidden="1">
      <c r="A86" s="42">
        <f t="shared" si="0"/>
        <v>40163.6458333334</v>
      </c>
      <c r="B86" s="62">
        <f>'Нагрузка ежечасно'!V36</f>
        <v>0.8732903370684113</v>
      </c>
      <c r="C86" s="62">
        <f>'Нагрузка ежечасно'!W36</f>
        <v>10.08</v>
      </c>
      <c r="D86" s="62">
        <f>'Нагрузка ежечасно'!X36</f>
        <v>15.12</v>
      </c>
      <c r="E86" s="62">
        <f>'Нагрузка ежечасно'!H36</f>
        <v>73.2316325513082</v>
      </c>
      <c r="F86" s="62">
        <f>'Нагрузка ежечасно'!I36</f>
        <v>845.28</v>
      </c>
      <c r="G86" s="62">
        <f>'Нагрузка ежечасно'!J36</f>
        <v>421.92</v>
      </c>
      <c r="H86" s="62">
        <f>'Нагрузка ежечасно'!K36</f>
        <v>83.84002161283526</v>
      </c>
      <c r="I86" s="62">
        <f>'Нагрузка ежечасно'!L36</f>
        <v>965.76</v>
      </c>
      <c r="J86" s="62">
        <f>'Нагрузка ежечасно'!M36</f>
        <v>441.6</v>
      </c>
    </row>
    <row r="87" spans="1:10" s="63" customFormat="1" ht="16.5" customHeight="1" hidden="1">
      <c r="A87" s="42">
        <f t="shared" si="0"/>
        <v>40163.6666666667</v>
      </c>
      <c r="B87" s="62">
        <f>'Нагрузка ежечасно'!V37</f>
        <v>0.8304929321591087</v>
      </c>
      <c r="C87" s="62">
        <f>'Нагрузка ежечасно'!W37</f>
        <v>9.6</v>
      </c>
      <c r="D87" s="62">
        <f>'Нагрузка ежечасно'!X37</f>
        <v>14.88</v>
      </c>
      <c r="E87" s="62">
        <f>'Нагрузка ежечасно'!H37</f>
        <v>72.00373721819473</v>
      </c>
      <c r="F87" s="62">
        <f>'Нагрузка ежечасно'!I37</f>
        <v>832.32</v>
      </c>
      <c r="G87" s="62">
        <f>'Нагрузка ежечасно'!J37</f>
        <v>426.24</v>
      </c>
      <c r="H87" s="62">
        <f>'Нагрузка ежечасно'!K37</f>
        <v>80.74651680927087</v>
      </c>
      <c r="I87" s="62">
        <f>'Нагрузка ежечасно'!L37</f>
        <v>931.2</v>
      </c>
      <c r="J87" s="62">
        <f>'Нагрузка ежечасно'!M37</f>
        <v>430.08</v>
      </c>
    </row>
    <row r="88" spans="1:10" s="63" customFormat="1" ht="16.5" customHeight="1" hidden="1">
      <c r="A88" s="42">
        <f t="shared" si="0"/>
        <v>40163.6875000001</v>
      </c>
      <c r="B88" s="62">
        <f>'Нагрузка ежечасно'!V38</f>
        <v>0.8510750920679024</v>
      </c>
      <c r="C88" s="62">
        <f>'Нагрузка ежечасно'!W38</f>
        <v>9.84</v>
      </c>
      <c r="D88" s="62">
        <f>'Нагрузка ежечасно'!X38</f>
        <v>15.36</v>
      </c>
      <c r="E88" s="62">
        <f>'Нагрузка ежечасно'!H38</f>
        <v>76.47221071166226</v>
      </c>
      <c r="F88" s="62">
        <f>'Нагрузка ежечасно'!I38</f>
        <v>884.16</v>
      </c>
      <c r="G88" s="62">
        <f>'Нагрузка ежечасно'!J38</f>
        <v>424.8</v>
      </c>
      <c r="H88" s="62">
        <f>'Нагрузка ежечасно'!K38</f>
        <v>83.84020144937293</v>
      </c>
      <c r="I88" s="62">
        <f>'Нагрузка ежечасно'!L38</f>
        <v>967.68</v>
      </c>
      <c r="J88" s="62">
        <f>'Нагрузка ежечасно'!M38</f>
        <v>430.08</v>
      </c>
    </row>
    <row r="89" spans="1:10" s="63" customFormat="1" ht="16.5" customHeight="1" hidden="1">
      <c r="A89" s="42">
        <f t="shared" si="0"/>
        <v>40163.7083333334</v>
      </c>
      <c r="B89" s="62">
        <f>'Нагрузка ежечасно'!V39</f>
        <v>0.8710306859444423</v>
      </c>
      <c r="C89" s="62">
        <f>'Нагрузка ежечасно'!W39</f>
        <v>10.08</v>
      </c>
      <c r="D89" s="62">
        <f>'Нагрузка ежечасно'!X39</f>
        <v>14.64</v>
      </c>
      <c r="E89" s="62">
        <f>'Нагрузка ежечасно'!H39</f>
        <v>76.02853558743632</v>
      </c>
      <c r="F89" s="62">
        <f>'Нагрузка ежечасно'!I39</f>
        <v>879.84</v>
      </c>
      <c r="G89" s="62">
        <f>'Нагрузка ежечасно'!J39</f>
        <v>407.52</v>
      </c>
      <c r="H89" s="62">
        <f>'Нагрузка ежечасно'!K39</f>
        <v>85.7567100003272</v>
      </c>
      <c r="I89" s="62">
        <f>'Нагрузка ежечасно'!L39</f>
        <v>990.72</v>
      </c>
      <c r="J89" s="62">
        <f>'Нагрузка ежечасно'!M39</f>
        <v>420.48</v>
      </c>
    </row>
    <row r="90" spans="1:10" s="63" customFormat="1" ht="16.5" customHeight="1" hidden="1">
      <c r="A90" s="42">
        <f t="shared" si="0"/>
        <v>40163.7291666667</v>
      </c>
      <c r="B90" s="62">
        <f>'Нагрузка ежечасно'!V40</f>
        <v>0.9322649117067441</v>
      </c>
      <c r="C90" s="62">
        <f>'Нагрузка ежечасно'!W40</f>
        <v>10.8</v>
      </c>
      <c r="D90" s="62">
        <f>'Нагрузка ежечасно'!X40</f>
        <v>14.88</v>
      </c>
      <c r="E90" s="62">
        <f>'Нагрузка ежечасно'!H40</f>
        <v>82.03931223019347</v>
      </c>
      <c r="F90" s="62">
        <f>'Нагрузка ежечасно'!I40</f>
        <v>950.4</v>
      </c>
      <c r="G90" s="62">
        <f>'Нагрузка ежечасно'!J40</f>
        <v>410.4</v>
      </c>
      <c r="H90" s="62">
        <f>'Нагрузка ежечасно'!K40</f>
        <v>89.63973696339687</v>
      </c>
      <c r="I90" s="62">
        <f>'Нагрузка ежечасно'!L40</f>
        <v>1036.8</v>
      </c>
      <c r="J90" s="62">
        <f>'Нагрузка ежечасно'!M40</f>
        <v>428.16</v>
      </c>
    </row>
    <row r="91" spans="1:10" s="63" customFormat="1" ht="16.5" customHeight="1">
      <c r="A91" s="42">
        <f t="shared" si="0"/>
        <v>40163.7500000001</v>
      </c>
      <c r="B91" s="62">
        <f>'Нагрузка ежечасно'!V41</f>
        <v>0.9119567898291948</v>
      </c>
      <c r="C91" s="62">
        <f>'Нагрузка ежечасно'!W41</f>
        <v>10.56</v>
      </c>
      <c r="D91" s="62">
        <f>'Нагрузка ежечасно'!X41</f>
        <v>14.88</v>
      </c>
      <c r="E91" s="62">
        <f>'Нагрузка ежечасно'!H41</f>
        <v>85.93120115072367</v>
      </c>
      <c r="F91" s="62">
        <f>'Нагрузка ежечасно'!I41</f>
        <v>995.04</v>
      </c>
      <c r="G91" s="62">
        <f>'Нагрузка ежечасно'!J41</f>
        <v>403.2</v>
      </c>
      <c r="H91" s="62">
        <f>'Нагрузка ежечасно'!K41</f>
        <v>93.66032684070508</v>
      </c>
      <c r="I91" s="62">
        <f>'Нагрузка ежечасно'!L41</f>
        <v>1082.88</v>
      </c>
      <c r="J91" s="62">
        <f>'Нагрузка ежечасно'!M41</f>
        <v>424.32</v>
      </c>
    </row>
    <row r="92" spans="1:10" s="63" customFormat="1" ht="16.5" customHeight="1" hidden="1">
      <c r="A92" s="42">
        <f t="shared" si="0"/>
        <v>40163.7708333334</v>
      </c>
      <c r="B92" s="62">
        <f>'Нагрузка ежечасно'!V42</f>
        <v>1.017926058751299</v>
      </c>
      <c r="C92" s="62">
        <f>'Нагрузка ежечасно'!W42</f>
        <v>11.76</v>
      </c>
      <c r="D92" s="62">
        <f>'Нагрузка ежечасно'!X42</f>
        <v>15.36</v>
      </c>
      <c r="E92" s="62">
        <f>'Нагрузка ежечасно'!H42</f>
        <v>89.61904117251233</v>
      </c>
      <c r="F92" s="62">
        <f>'Нагрузка ежечасно'!I42</f>
        <v>1035.36</v>
      </c>
      <c r="G92" s="62">
        <f>'Нагрузка ежечасно'!J42</f>
        <v>396</v>
      </c>
      <c r="H92" s="62">
        <f>'Нагрузка ежечасно'!K42</f>
        <v>94.19219222030326</v>
      </c>
      <c r="I92" s="62">
        <f>'Нагрузка ежечасно'!L42</f>
        <v>1086.72</v>
      </c>
      <c r="J92" s="62">
        <f>'Нагрузка ежечасно'!M42</f>
        <v>408.96</v>
      </c>
    </row>
    <row r="93" spans="1:10" s="63" customFormat="1" ht="16.5" customHeight="1" hidden="1">
      <c r="A93" s="42">
        <f t="shared" si="0"/>
        <v>40163.7916666667</v>
      </c>
      <c r="B93" s="62">
        <f>'Нагрузка ежечасно'!V43</f>
        <v>1.0374931882087863</v>
      </c>
      <c r="C93" s="62">
        <f>'Нагрузка ежечасно'!W43</f>
        <v>12</v>
      </c>
      <c r="D93" s="62">
        <f>'Нагрузка ежечасно'!X43</f>
        <v>15.6</v>
      </c>
      <c r="E93" s="62">
        <f>'Нагрузка ежечасно'!H43</f>
        <v>88.76791718314377</v>
      </c>
      <c r="F93" s="62">
        <f>'Нагрузка ежечасно'!I43</f>
        <v>1026.72</v>
      </c>
      <c r="G93" s="62">
        <f>'Нагрузка ежечасно'!J43</f>
        <v>401.76</v>
      </c>
      <c r="H93" s="62">
        <f>'Нагрузка ежечасно'!K43</f>
        <v>90.0686622672292</v>
      </c>
      <c r="I93" s="62">
        <f>'Нагрузка ежечасно'!L43</f>
        <v>1038.72</v>
      </c>
      <c r="J93" s="62">
        <f>'Нагрузка ежечасно'!M43</f>
        <v>420.48</v>
      </c>
    </row>
    <row r="94" spans="1:10" s="63" customFormat="1" ht="16.5" customHeight="1" hidden="1">
      <c r="A94" s="42">
        <f t="shared" si="0"/>
        <v>40163.8125000001</v>
      </c>
      <c r="B94" s="62">
        <f>'Нагрузка ежечасно'!V44</f>
        <v>1.020694139714107</v>
      </c>
      <c r="C94" s="62">
        <f>'Нагрузка ежечасно'!W44</f>
        <v>11.76</v>
      </c>
      <c r="D94" s="62">
        <f>'Нагрузка ежечасно'!X44</f>
        <v>15.84</v>
      </c>
      <c r="E94" s="62">
        <f>'Нагрузка ежечасно'!H44</f>
        <v>80.3640406330005</v>
      </c>
      <c r="F94" s="62">
        <f>'Нагрузка ежечасно'!I44</f>
        <v>925.92</v>
      </c>
      <c r="G94" s="62">
        <f>'Нагрузка ежечасно'!J44</f>
        <v>394.56</v>
      </c>
      <c r="H94" s="62">
        <f>'Нагрузка ежечасно'!K44</f>
        <v>82.19554926939605</v>
      </c>
      <c r="I94" s="62">
        <f>'Нагрузка ежечасно'!L44</f>
        <v>946.56</v>
      </c>
      <c r="J94" s="62">
        <f>'Нагрузка ежечасно'!M44</f>
        <v>416.64</v>
      </c>
    </row>
    <row r="95" spans="1:10" s="63" customFormat="1" ht="16.5" customHeight="1" hidden="1">
      <c r="A95" s="42">
        <f t="shared" si="0"/>
        <v>40163.8333333334</v>
      </c>
      <c r="B95" s="62">
        <f>'Нагрузка ежечасно'!V45</f>
        <v>1.129420524481628</v>
      </c>
      <c r="C95" s="62">
        <f>'Нагрузка ежечасно'!W45</f>
        <v>12.96</v>
      </c>
      <c r="D95" s="62">
        <f>'Нагрузка ежечасно'!X45</f>
        <v>15.84</v>
      </c>
      <c r="E95" s="62">
        <f>'Нагрузка ежечасно'!H45</f>
        <v>66.00835509748181</v>
      </c>
      <c r="F95" s="62">
        <f>'Нагрузка ежечасно'!I45</f>
        <v>757.44</v>
      </c>
      <c r="G95" s="62">
        <f>'Нагрузка ежечасно'!J45</f>
        <v>401.76</v>
      </c>
      <c r="H95" s="62">
        <f>'Нагрузка ежечасно'!K45</f>
        <v>72.02166276575379</v>
      </c>
      <c r="I95" s="62">
        <f>'Нагрузка ежечасно'!L45</f>
        <v>829.44</v>
      </c>
      <c r="J95" s="62">
        <f>'Нагрузка ежечасно'!M45</f>
        <v>418.56</v>
      </c>
    </row>
    <row r="96" spans="1:10" s="63" customFormat="1" ht="16.5" customHeight="1" hidden="1">
      <c r="A96" s="42">
        <f t="shared" si="0"/>
        <v>40163.8541666668</v>
      </c>
      <c r="B96" s="62">
        <f>'Нагрузка ежечасно'!V46</f>
        <v>1.101699414652897</v>
      </c>
      <c r="C96" s="62">
        <f>'Нагрузка ежечасно'!W46</f>
        <v>12.72</v>
      </c>
      <c r="D96" s="62">
        <f>'Нагрузка ежечасно'!X46</f>
        <v>16.08</v>
      </c>
      <c r="E96" s="62">
        <f>'Нагрузка ежечасно'!H46</f>
        <v>54.62766154165685</v>
      </c>
      <c r="F96" s="62">
        <f>'Нагрузка ежечасно'!I46</f>
        <v>630.72</v>
      </c>
      <c r="G96" s="62">
        <f>'Нагрузка ежечасно'!J46</f>
        <v>411.84</v>
      </c>
      <c r="H96" s="62">
        <f>'Нагрузка ежечасно'!K46</f>
        <v>63.028851238381634</v>
      </c>
      <c r="I96" s="62">
        <f>'Нагрузка ежечасно'!L46</f>
        <v>727.68</v>
      </c>
      <c r="J96" s="62">
        <f>'Нагрузка ежечасно'!M46</f>
        <v>420.48</v>
      </c>
    </row>
    <row r="97" spans="1:10" s="63" customFormat="1" ht="16.5" customHeight="1" hidden="1">
      <c r="A97" s="42">
        <f t="shared" si="0"/>
        <v>40163.8750000001</v>
      </c>
      <c r="B97" s="62">
        <f>'Нагрузка ежечасно'!V47</f>
        <v>0.8933525738855385</v>
      </c>
      <c r="C97" s="62">
        <f>'Нагрузка ежечасно'!W47</f>
        <v>10.32</v>
      </c>
      <c r="D97" s="62">
        <f>'Нагрузка ежечасно'!X47</f>
        <v>16.32</v>
      </c>
      <c r="E97" s="62">
        <f>'Нагрузка ежечасно'!H47</f>
        <v>46.74519281959213</v>
      </c>
      <c r="F97" s="62">
        <f>'Нагрузка ежечасно'!I47</f>
        <v>540</v>
      </c>
      <c r="G97" s="62">
        <f>'Нагрузка ежечасно'!J47</f>
        <v>414.72</v>
      </c>
      <c r="H97" s="62">
        <f>'Нагрузка ежечасно'!K47</f>
        <v>55.00320878015724</v>
      </c>
      <c r="I97" s="62">
        <f>'Нагрузка ежечасно'!L47</f>
        <v>635.52</v>
      </c>
      <c r="J97" s="62">
        <f>'Нагрузка ежечасно'!M47</f>
        <v>412.8</v>
      </c>
    </row>
    <row r="98" spans="1:10" s="63" customFormat="1" ht="16.5" customHeight="1" hidden="1">
      <c r="A98" s="42">
        <f t="shared" si="0"/>
        <v>40163.8958333334</v>
      </c>
      <c r="B98" s="62">
        <f>'Нагрузка ежечасно'!V48</f>
        <v>0.9320504981507859</v>
      </c>
      <c r="C98" s="62">
        <f>'Нагрузка ежечасно'!W48</f>
        <v>10.8</v>
      </c>
      <c r="D98" s="62">
        <f>'Нагрузка ежечасно'!X48</f>
        <v>16.08</v>
      </c>
      <c r="E98" s="62">
        <f>'Нагрузка ежечасно'!H48</f>
        <v>40.38885491986739</v>
      </c>
      <c r="F98" s="62">
        <f>'Нагрузка ежечасно'!I48</f>
        <v>468</v>
      </c>
      <c r="G98" s="62">
        <f>'Нагрузка ежечасно'!J48</f>
        <v>413.28</v>
      </c>
      <c r="H98" s="62">
        <f>'Нагрузка ежечасно'!K48</f>
        <v>50.809908312641795</v>
      </c>
      <c r="I98" s="62">
        <f>'Нагрузка ежечасно'!L48</f>
        <v>587.52</v>
      </c>
      <c r="J98" s="62">
        <f>'Нагрузка ежечасно'!M48</f>
        <v>414.72</v>
      </c>
    </row>
    <row r="99" spans="1:10" s="63" customFormat="1" ht="16.5" customHeight="1" hidden="1">
      <c r="A99" s="42">
        <f t="shared" si="0"/>
        <v>40163.9166666668</v>
      </c>
      <c r="B99" s="62">
        <f>'Нагрузка ежечасно'!V49</f>
        <v>1.0141527779766033</v>
      </c>
      <c r="C99" s="62">
        <f>'Нагрузка ежечасно'!W49</f>
        <v>11.76</v>
      </c>
      <c r="D99" s="62">
        <f>'Нагрузка ежечасно'!X49</f>
        <v>16.08</v>
      </c>
      <c r="E99" s="62">
        <f>'Нагрузка ежечасно'!H49</f>
        <v>37.751319735292334</v>
      </c>
      <c r="F99" s="62">
        <f>'Нагрузка ежечасно'!I49</f>
        <v>437.76</v>
      </c>
      <c r="G99" s="62">
        <f>'Нагрузка ежечасно'!J49</f>
        <v>420.48</v>
      </c>
      <c r="H99" s="62">
        <f>'Нагрузка ежечасно'!K49</f>
        <v>48.38062462299719</v>
      </c>
      <c r="I99" s="62">
        <f>'Нагрузка ежечасно'!L49</f>
        <v>560.64</v>
      </c>
      <c r="J99" s="62">
        <f>'Нагрузка ежечасно'!M49</f>
        <v>412.8</v>
      </c>
    </row>
    <row r="100" spans="1:10" s="63" customFormat="1" ht="15" hidden="1">
      <c r="A100" s="42">
        <f t="shared" si="0"/>
        <v>40163.9375000001</v>
      </c>
      <c r="B100" s="62">
        <f>'Нагрузка ежечасно'!V50</f>
        <v>1.0351007851757008</v>
      </c>
      <c r="C100" s="62">
        <f>'Нагрузка ежечасно'!W50</f>
        <v>12</v>
      </c>
      <c r="D100" s="62">
        <f>'Нагрузка ежечасно'!X50</f>
        <v>16.32</v>
      </c>
      <c r="E100" s="62">
        <f>'Нагрузка ежечасно'!H50</f>
        <v>35.77308313567222</v>
      </c>
      <c r="F100" s="62">
        <f>'Нагрузка ежечасно'!I50</f>
        <v>414.72</v>
      </c>
      <c r="G100" s="62">
        <f>'Нагрузка ежечасно'!J50</f>
        <v>421.92</v>
      </c>
      <c r="H100" s="62">
        <f>'Нагрузка ежечасно'!K50</f>
        <v>46.91488603911733</v>
      </c>
      <c r="I100" s="62">
        <f>'Нагрузка ежечасно'!L50</f>
        <v>543.36</v>
      </c>
      <c r="J100" s="62">
        <f>'Нагрузка ежечасно'!M50</f>
        <v>410.88</v>
      </c>
    </row>
    <row r="101" spans="1:10" s="63" customFormat="1" ht="15" hidden="1">
      <c r="A101" s="42">
        <f t="shared" si="0"/>
        <v>40163.9583333334</v>
      </c>
      <c r="B101" s="62">
        <f>'Нагрузка ежечасно'!V51</f>
        <v>0.9525237652091041</v>
      </c>
      <c r="C101" s="62">
        <f>'Нагрузка ежечасно'!W51</f>
        <v>11.04</v>
      </c>
      <c r="D101" s="62">
        <f>'Нагрузка ежечасно'!X51</f>
        <v>15.12</v>
      </c>
      <c r="E101" s="62">
        <f>'Нагрузка ежечасно'!H51</f>
        <v>33.04843324508109</v>
      </c>
      <c r="F101" s="62">
        <f>'Нагрузка ежечасно'!I51</f>
        <v>383.04</v>
      </c>
      <c r="G101" s="62">
        <f>'Нагрузка ежечасно'!J51</f>
        <v>414.72</v>
      </c>
      <c r="H101" s="62">
        <f>'Нагрузка ежечасно'!K51</f>
        <v>45.61342278632357</v>
      </c>
      <c r="I101" s="62">
        <f>'Нагрузка ежечасно'!L51</f>
        <v>528</v>
      </c>
      <c r="J101" s="62">
        <f>'Нагрузка ежечасно'!M51</f>
        <v>410.88</v>
      </c>
    </row>
    <row r="102" spans="1:10" ht="15" hidden="1">
      <c r="A102" s="42">
        <f t="shared" si="0"/>
        <v>40163.9791666668</v>
      </c>
      <c r="B102" s="62">
        <f>'Нагрузка ежечасно'!V52</f>
        <v>0.9941790471587796</v>
      </c>
      <c r="C102" s="62">
        <f>'Нагрузка ежечасно'!W52</f>
        <v>11.52</v>
      </c>
      <c r="D102" s="62">
        <f>'Нагрузка ежечасно'!X52</f>
        <v>15.36</v>
      </c>
      <c r="E102" s="62">
        <f>'Нагрузка ежечасно'!H52</f>
        <v>33.55354284160882</v>
      </c>
      <c r="F102" s="62">
        <f>'Нагрузка ежечасно'!I52</f>
        <v>388.8</v>
      </c>
      <c r="G102" s="62">
        <f>'Нагрузка ежечасно'!J52</f>
        <v>416.16</v>
      </c>
      <c r="H102" s="62">
        <f>'Нагрузка ежечасно'!K52</f>
        <v>43.97863889742925</v>
      </c>
      <c r="I102" s="62">
        <f>'Нагрузка ежечасно'!L52</f>
        <v>508.8</v>
      </c>
      <c r="J102" s="62">
        <f>'Нагрузка ежечасно'!M52</f>
        <v>407.04</v>
      </c>
    </row>
    <row r="104" ht="15">
      <c r="A104" s="43" t="s">
        <v>48</v>
      </c>
    </row>
    <row r="105" spans="1:25" ht="15">
      <c r="A105" s="44"/>
      <c r="B105" s="83" t="str">
        <f>'Нагрузка ежечасно'!B60</f>
        <v>ГПП Яч. 1008 (тп19)</v>
      </c>
      <c r="C105" s="84"/>
      <c r="D105" s="85"/>
      <c r="E105" s="86" t="str">
        <f>'Нагрузка ежечасно'!E60</f>
        <v>ГПП Яч. 1009 (тп18)</v>
      </c>
      <c r="F105" s="77"/>
      <c r="G105" s="77"/>
      <c r="H105" s="83" t="str">
        <f>'Нагрузка ежечасно'!P60</f>
        <v>ГПП Яч. 1014 (тп17)</v>
      </c>
      <c r="I105" s="84"/>
      <c r="J105" s="85"/>
      <c r="K105" s="81"/>
      <c r="L105" s="82"/>
      <c r="M105" s="82"/>
      <c r="Y105" s="64"/>
    </row>
    <row r="106" spans="1:14" ht="15">
      <c r="A106" s="59" t="s">
        <v>55</v>
      </c>
      <c r="B106" s="28" t="s">
        <v>0</v>
      </c>
      <c r="C106" s="28" t="s">
        <v>1</v>
      </c>
      <c r="D106" s="28" t="s">
        <v>2</v>
      </c>
      <c r="E106" s="28" t="s">
        <v>0</v>
      </c>
      <c r="F106" s="28" t="s">
        <v>1</v>
      </c>
      <c r="G106" s="28" t="s">
        <v>2</v>
      </c>
      <c r="H106" s="68" t="s">
        <v>0</v>
      </c>
      <c r="I106" s="68" t="s">
        <v>1</v>
      </c>
      <c r="J106" s="68" t="s">
        <v>2</v>
      </c>
      <c r="K106" s="69"/>
      <c r="L106" s="69"/>
      <c r="M106" s="70"/>
      <c r="N106" s="61"/>
    </row>
    <row r="107" spans="1:13" s="63" customFormat="1" ht="15" hidden="1">
      <c r="A107" s="42">
        <f aca="true" t="shared" si="1" ref="A107:A154">A4</f>
        <v>40164</v>
      </c>
      <c r="B107" s="62">
        <f>'Нагрузка ежечасно'!B62</f>
        <v>0</v>
      </c>
      <c r="C107" s="62">
        <f>'Нагрузка ежечасно'!C62</f>
        <v>0</v>
      </c>
      <c r="D107" s="62">
        <f>'Нагрузка ежечасно'!D62</f>
        <v>0</v>
      </c>
      <c r="E107" s="62">
        <f>'Нагрузка ежечасно'!E62</f>
        <v>10.587653588362809</v>
      </c>
      <c r="F107" s="62">
        <f>'Нагрузка ежечасно'!F62</f>
        <v>196.4</v>
      </c>
      <c r="G107" s="62">
        <f>'Нагрузка ежечасно'!G62</f>
        <v>77.6</v>
      </c>
      <c r="H107" s="62">
        <f>'Нагрузка ежечасно'!P62</f>
        <v>0.12938069558080825</v>
      </c>
      <c r="I107" s="62">
        <f>'Нагрузка ежечасно'!Q62</f>
        <v>2.4</v>
      </c>
      <c r="J107" s="62">
        <f>'Нагрузка ежечасно'!R62</f>
        <v>8.8</v>
      </c>
      <c r="K107" s="71"/>
      <c r="L107" s="71"/>
      <c r="M107" s="71"/>
    </row>
    <row r="108" spans="1:13" s="63" customFormat="1" ht="15" hidden="1">
      <c r="A108" s="42">
        <f t="shared" si="1"/>
        <v>40163.020833333336</v>
      </c>
      <c r="B108" s="62">
        <f>'Нагрузка ежечасно'!B63</f>
        <v>0</v>
      </c>
      <c r="C108" s="62">
        <f>'Нагрузка ежечасно'!C63</f>
        <v>0</v>
      </c>
      <c r="D108" s="62">
        <f>'Нагрузка ежечасно'!D63</f>
        <v>0</v>
      </c>
      <c r="E108" s="62">
        <f>'Нагрузка ежечасно'!E63</f>
        <v>14.985609675930819</v>
      </c>
      <c r="F108" s="62">
        <f>'Нагрузка ежечасно'!F63</f>
        <v>278.8</v>
      </c>
      <c r="G108" s="62">
        <f>'Нагрузка ежечасно'!G63</f>
        <v>109.6</v>
      </c>
      <c r="H108" s="62">
        <f>'Нагрузка ежечасно'!P63</f>
        <v>0.12900094412565985</v>
      </c>
      <c r="I108" s="62">
        <f>'Нагрузка ежечасно'!Q63</f>
        <v>2.4</v>
      </c>
      <c r="J108" s="62">
        <f>'Нагрузка ежечасно'!R63</f>
        <v>8.8</v>
      </c>
      <c r="K108" s="71"/>
      <c r="L108" s="71"/>
      <c r="M108" s="71"/>
    </row>
    <row r="109" spans="1:13" s="63" customFormat="1" ht="15">
      <c r="A109" s="42">
        <f t="shared" si="1"/>
        <v>40163.041666666664</v>
      </c>
      <c r="B109" s="62">
        <f>'Нагрузка ежечасно'!B64</f>
        <v>0</v>
      </c>
      <c r="C109" s="62">
        <f>'Нагрузка ежечасно'!C64</f>
        <v>0</v>
      </c>
      <c r="D109" s="62">
        <f>'Нагрузка ежечасно'!D64</f>
        <v>0</v>
      </c>
      <c r="E109" s="62">
        <f>'Нагрузка ежечасно'!E64</f>
        <v>20.080252137373893</v>
      </c>
      <c r="F109" s="62">
        <f>'Нагрузка ежечасно'!F64</f>
        <v>373.2</v>
      </c>
      <c r="G109" s="62">
        <f>'Нагрузка ежечасно'!G64</f>
        <v>158.4</v>
      </c>
      <c r="H109" s="62">
        <f>'Нагрузка ежечасно'!P64</f>
        <v>0.12913345425963918</v>
      </c>
      <c r="I109" s="62">
        <f>'Нагрузка ежечасно'!Q64</f>
        <v>2.4</v>
      </c>
      <c r="J109" s="62">
        <f>'Нагрузка ежечасно'!R64</f>
        <v>8.8</v>
      </c>
      <c r="K109" s="71"/>
      <c r="L109" s="71"/>
      <c r="M109" s="71"/>
    </row>
    <row r="110" spans="1:13" s="63" customFormat="1" ht="15" hidden="1">
      <c r="A110" s="42">
        <f t="shared" si="1"/>
        <v>40163.0625</v>
      </c>
      <c r="B110" s="62">
        <f>'Нагрузка ежечасно'!B65</f>
        <v>0</v>
      </c>
      <c r="C110" s="62">
        <f>'Нагрузка ежечасно'!C65</f>
        <v>0</v>
      </c>
      <c r="D110" s="62">
        <f>'Нагрузка ежечасно'!D65</f>
        <v>0</v>
      </c>
      <c r="E110" s="62">
        <f>'Нагрузка ежечасно'!E65</f>
        <v>12.150592373693625</v>
      </c>
      <c r="F110" s="62">
        <f>'Нагрузка ежечасно'!F65</f>
        <v>225.6</v>
      </c>
      <c r="G110" s="62">
        <f>'Нагрузка ежечасно'!G65</f>
        <v>151.2</v>
      </c>
      <c r="H110" s="62">
        <f>'Нагрузка ежечасно'!P65</f>
        <v>0.12926162099674068</v>
      </c>
      <c r="I110" s="62">
        <f>'Нагрузка ежечасно'!Q65</f>
        <v>2.4</v>
      </c>
      <c r="J110" s="62">
        <f>'Нагрузка ежечасно'!R65</f>
        <v>8</v>
      </c>
      <c r="K110" s="71"/>
      <c r="L110" s="71"/>
      <c r="M110" s="71"/>
    </row>
    <row r="111" spans="1:13" s="63" customFormat="1" ht="15" hidden="1">
      <c r="A111" s="42">
        <f t="shared" si="1"/>
        <v>40163.083333333336</v>
      </c>
      <c r="B111" s="62">
        <f>'Нагрузка ежечасно'!B66</f>
        <v>0</v>
      </c>
      <c r="C111" s="62">
        <f>'Нагрузка ежечасно'!C66</f>
        <v>0</v>
      </c>
      <c r="D111" s="62">
        <f>'Нагрузка ежечасно'!D66</f>
        <v>0</v>
      </c>
      <c r="E111" s="62">
        <f>'Нагрузка ежечасно'!E66</f>
        <v>7.328149637367054</v>
      </c>
      <c r="F111" s="62">
        <f>'Нагрузка ежечасно'!F66</f>
        <v>136</v>
      </c>
      <c r="G111" s="62">
        <f>'Нагрузка ежечасно'!G66</f>
        <v>92</v>
      </c>
      <c r="H111" s="62">
        <f>'Нагрузка ежечасно'!P66</f>
        <v>0.17242705029098954</v>
      </c>
      <c r="I111" s="62">
        <f>'Нагрузка ежечасно'!Q66</f>
        <v>3.2</v>
      </c>
      <c r="J111" s="62">
        <f>'Нагрузка ежечасно'!R66</f>
        <v>8.8</v>
      </c>
      <c r="K111" s="71"/>
      <c r="L111" s="71"/>
      <c r="M111" s="71"/>
    </row>
    <row r="112" spans="1:13" s="63" customFormat="1" ht="15" hidden="1">
      <c r="A112" s="42">
        <f t="shared" si="1"/>
        <v>40163.104166666664</v>
      </c>
      <c r="B112" s="62">
        <f>'Нагрузка ежечасно'!B67</f>
        <v>0</v>
      </c>
      <c r="C112" s="62">
        <f>'Нагрузка ежечасно'!C67</f>
        <v>0</v>
      </c>
      <c r="D112" s="62">
        <f>'Нагрузка ежечасно'!D67</f>
        <v>0</v>
      </c>
      <c r="E112" s="62">
        <f>'Нагрузка ежечасно'!E67</f>
        <v>12.297030353313495</v>
      </c>
      <c r="F112" s="62">
        <f>'Нагрузка ежечасно'!F67</f>
        <v>228.4</v>
      </c>
      <c r="G112" s="62">
        <f>'Нагрузка ежечасно'!G67</f>
        <v>128</v>
      </c>
      <c r="H112" s="62">
        <f>'Нагрузка ежечасно'!P67</f>
        <v>0.12921573050767246</v>
      </c>
      <c r="I112" s="62">
        <f>'Нагрузка ежечасно'!Q67</f>
        <v>2.4</v>
      </c>
      <c r="J112" s="62">
        <f>'Нагрузка ежечасно'!R67</f>
        <v>8.8</v>
      </c>
      <c r="K112" s="71"/>
      <c r="L112" s="71"/>
      <c r="M112" s="71"/>
    </row>
    <row r="113" spans="1:13" s="63" customFormat="1" ht="15" hidden="1">
      <c r="A113" s="42">
        <f t="shared" si="1"/>
        <v>40163.125</v>
      </c>
      <c r="B113" s="62">
        <f>'Нагрузка ежечасно'!B68</f>
        <v>0</v>
      </c>
      <c r="C113" s="62">
        <f>'Нагрузка ежечасно'!C68</f>
        <v>0</v>
      </c>
      <c r="D113" s="62">
        <f>'Нагрузка ежечасно'!D68</f>
        <v>0</v>
      </c>
      <c r="E113" s="62">
        <f>'Нагрузка ежечасно'!E68</f>
        <v>7.0497901639629665</v>
      </c>
      <c r="F113" s="62">
        <f>'Нагрузка ежечасно'!F68</f>
        <v>131.2</v>
      </c>
      <c r="G113" s="62">
        <f>'Нагрузка ежечасно'!G68</f>
        <v>74.4</v>
      </c>
      <c r="H113" s="62">
        <f>'Нагрузка ежечасно'!P68</f>
        <v>0.12895957617005427</v>
      </c>
      <c r="I113" s="62">
        <f>'Нагрузка ежечасно'!Q68</f>
        <v>2.4</v>
      </c>
      <c r="J113" s="62">
        <f>'Нагрузка ежечасно'!R68</f>
        <v>8.8</v>
      </c>
      <c r="K113" s="71"/>
      <c r="L113" s="71"/>
      <c r="M113" s="71"/>
    </row>
    <row r="114" spans="1:13" s="63" customFormat="1" ht="15" hidden="1">
      <c r="A114" s="42">
        <f t="shared" si="1"/>
        <v>40163.145833333336</v>
      </c>
      <c r="B114" s="62">
        <f>'Нагрузка ежечасно'!B69</f>
        <v>0</v>
      </c>
      <c r="C114" s="62">
        <f>'Нагрузка ежечасно'!C69</f>
        <v>0</v>
      </c>
      <c r="D114" s="62">
        <f>'Нагрузка ежечасно'!D69</f>
        <v>0</v>
      </c>
      <c r="E114" s="62">
        <f>'Нагрузка ежечасно'!E69</f>
        <v>2.0832168906366437</v>
      </c>
      <c r="F114" s="62">
        <f>'Нагрузка ежечасно'!F69</f>
        <v>38.8</v>
      </c>
      <c r="G114" s="62">
        <f>'Нагрузка ежечасно'!G69</f>
        <v>46.8</v>
      </c>
      <c r="H114" s="62">
        <f>'Нагрузка ежечасно'!P69</f>
        <v>0.12885877674041096</v>
      </c>
      <c r="I114" s="62">
        <f>'Нагрузка ежечасно'!Q69</f>
        <v>2.4</v>
      </c>
      <c r="J114" s="62">
        <f>'Нагрузка ежечасно'!R69</f>
        <v>8.8</v>
      </c>
      <c r="K114" s="71"/>
      <c r="L114" s="71"/>
      <c r="M114" s="71"/>
    </row>
    <row r="115" spans="1:13" s="63" customFormat="1" ht="15" hidden="1">
      <c r="A115" s="42">
        <f t="shared" si="1"/>
        <v>40163.1666666667</v>
      </c>
      <c r="B115" s="62">
        <f>'Нагрузка ежечасно'!B70</f>
        <v>0</v>
      </c>
      <c r="C115" s="62">
        <f>'Нагрузка ежечасно'!C70</f>
        <v>0</v>
      </c>
      <c r="D115" s="62">
        <f>'Нагрузка ежечасно'!D70</f>
        <v>0</v>
      </c>
      <c r="E115" s="62">
        <f>'Нагрузка ежечасно'!E70</f>
        <v>4.150987101506583</v>
      </c>
      <c r="F115" s="62">
        <f>'Нагрузка ежечасно'!F70</f>
        <v>77.2</v>
      </c>
      <c r="G115" s="62">
        <f>'Нагрузка ежечасно'!G70</f>
        <v>102.8</v>
      </c>
      <c r="H115" s="62">
        <f>'Нагрузка ежечасно'!P70</f>
        <v>0.12904623113491967</v>
      </c>
      <c r="I115" s="62">
        <f>'Нагрузка ежечасно'!Q70</f>
        <v>2.4</v>
      </c>
      <c r="J115" s="62">
        <f>'Нагрузка ежечасно'!R70</f>
        <v>8</v>
      </c>
      <c r="K115" s="71"/>
      <c r="L115" s="71"/>
      <c r="M115" s="71"/>
    </row>
    <row r="116" spans="1:13" s="63" customFormat="1" ht="15" hidden="1">
      <c r="A116" s="42">
        <f t="shared" si="1"/>
        <v>40163.1875</v>
      </c>
      <c r="B116" s="62">
        <f>'Нагрузка ежечасно'!B71</f>
        <v>0</v>
      </c>
      <c r="C116" s="62">
        <f>'Нагрузка ежечасно'!C71</f>
        <v>0</v>
      </c>
      <c r="D116" s="62">
        <f>'Нагрузка ежечасно'!D71</f>
        <v>0</v>
      </c>
      <c r="E116" s="62">
        <f>'Нагрузка ежечасно'!E71</f>
        <v>6.758287376799813</v>
      </c>
      <c r="F116" s="62">
        <f>'Нагрузка ежечасно'!F71</f>
        <v>125.6</v>
      </c>
      <c r="G116" s="62">
        <f>'Нагрузка ежечасно'!G71</f>
        <v>103.2</v>
      </c>
      <c r="H116" s="62">
        <f>'Нагрузка ежечасно'!P71</f>
        <v>0.17218566565095064</v>
      </c>
      <c r="I116" s="62">
        <f>'Нагрузка ежечасно'!Q71</f>
        <v>3.2</v>
      </c>
      <c r="J116" s="62">
        <f>'Нагрузка ежечасно'!R71</f>
        <v>8.8</v>
      </c>
      <c r="K116" s="71"/>
      <c r="L116" s="71"/>
      <c r="M116" s="71"/>
    </row>
    <row r="117" spans="1:13" s="63" customFormat="1" ht="15" hidden="1">
      <c r="A117" s="42">
        <f t="shared" si="1"/>
        <v>40163.2083333333</v>
      </c>
      <c r="B117" s="62">
        <f>'Нагрузка ежечасно'!B72</f>
        <v>0</v>
      </c>
      <c r="C117" s="62">
        <f>'Нагрузка ежечасно'!C72</f>
        <v>0</v>
      </c>
      <c r="D117" s="62">
        <f>'Нагрузка ежечасно'!D72</f>
        <v>0</v>
      </c>
      <c r="E117" s="62">
        <f>'Нагрузка ежечасно'!E72</f>
        <v>13.700985077055618</v>
      </c>
      <c r="F117" s="62">
        <f>'Нагрузка ежечасно'!F72</f>
        <v>253.6</v>
      </c>
      <c r="G117" s="62">
        <f>'Нагрузка ежечасно'!G72</f>
        <v>156.8</v>
      </c>
      <c r="H117" s="62">
        <f>'Нагрузка ежечасно'!P72</f>
        <v>0.12966231934122036</v>
      </c>
      <c r="I117" s="62">
        <f>'Нагрузка ежечасно'!Q72</f>
        <v>2.4</v>
      </c>
      <c r="J117" s="62">
        <f>'Нагрузка ежечасно'!R72</f>
        <v>8</v>
      </c>
      <c r="K117" s="71"/>
      <c r="L117" s="71"/>
      <c r="M117" s="71"/>
    </row>
    <row r="118" spans="1:13" s="63" customFormat="1" ht="15" hidden="1">
      <c r="A118" s="42">
        <f t="shared" si="1"/>
        <v>40163.2291666667</v>
      </c>
      <c r="B118" s="62">
        <f>'Нагрузка ежечасно'!B73</f>
        <v>0</v>
      </c>
      <c r="C118" s="62">
        <f>'Нагрузка ежечасно'!C73</f>
        <v>0</v>
      </c>
      <c r="D118" s="62">
        <f>'Нагрузка ежечасно'!D73</f>
        <v>0</v>
      </c>
      <c r="E118" s="62">
        <f>'Нагрузка ежечасно'!E73</f>
        <v>9.38352865324797</v>
      </c>
      <c r="F118" s="62">
        <f>'Нагрузка ежечасно'!F73</f>
        <v>173.6</v>
      </c>
      <c r="G118" s="62">
        <f>'Нагрузка ежечасно'!G73</f>
        <v>181.2</v>
      </c>
      <c r="H118" s="62">
        <f>'Нагрузка ежечасно'!P73</f>
        <v>0.12972620257946502</v>
      </c>
      <c r="I118" s="62">
        <f>'Нагрузка ежечасно'!Q73</f>
        <v>2.4</v>
      </c>
      <c r="J118" s="62">
        <f>'Нагрузка ежечасно'!R73</f>
        <v>8.8</v>
      </c>
      <c r="K118" s="71"/>
      <c r="L118" s="71"/>
      <c r="M118" s="71"/>
    </row>
    <row r="119" spans="1:13" s="63" customFormat="1" ht="15" hidden="1">
      <c r="A119" s="42">
        <f t="shared" si="1"/>
        <v>40163.25</v>
      </c>
      <c r="B119" s="62">
        <f>'Нагрузка ежечасно'!B74</f>
        <v>0</v>
      </c>
      <c r="C119" s="62">
        <f>'Нагрузка ежечасно'!C74</f>
        <v>0</v>
      </c>
      <c r="D119" s="62">
        <f>'Нагрузка ежечасно'!D74</f>
        <v>0</v>
      </c>
      <c r="E119" s="62">
        <f>'Нагрузка ежечасно'!E74</f>
        <v>17.975599259647577</v>
      </c>
      <c r="F119" s="62">
        <f>'Нагрузка ежечасно'!F74</f>
        <v>332.4</v>
      </c>
      <c r="G119" s="62">
        <f>'Нагрузка ежечасно'!G74</f>
        <v>188</v>
      </c>
      <c r="H119" s="62">
        <f>'Нагрузка ежечасно'!P74</f>
        <v>0.12978772028626412</v>
      </c>
      <c r="I119" s="62">
        <f>'Нагрузка ежечасно'!Q74</f>
        <v>2.4</v>
      </c>
      <c r="J119" s="62">
        <f>'Нагрузка ежечасно'!R74</f>
        <v>8.8</v>
      </c>
      <c r="K119" s="71"/>
      <c r="L119" s="71"/>
      <c r="M119" s="71"/>
    </row>
    <row r="120" spans="1:13" s="63" customFormat="1" ht="15" hidden="1">
      <c r="A120" s="42">
        <f t="shared" si="1"/>
        <v>40163.2708333334</v>
      </c>
      <c r="B120" s="62">
        <f>'Нагрузка ежечасно'!B75</f>
        <v>0</v>
      </c>
      <c r="C120" s="62">
        <f>'Нагрузка ежечасно'!C75</f>
        <v>0</v>
      </c>
      <c r="D120" s="62">
        <f>'Нагрузка ежечасно'!D75</f>
        <v>0</v>
      </c>
      <c r="E120" s="62">
        <f>'Нагрузка ежечасно'!E75</f>
        <v>11.833280116022395</v>
      </c>
      <c r="F120" s="62">
        <f>'Нагрузка ежечасно'!F75</f>
        <v>218.8</v>
      </c>
      <c r="G120" s="62">
        <f>'Нагрузка ежечасно'!G75</f>
        <v>148</v>
      </c>
      <c r="H120" s="62">
        <f>'Нагрузка ежечасно'!P75</f>
        <v>0.12979831937136083</v>
      </c>
      <c r="I120" s="62">
        <f>'Нагрузка ежечасно'!Q75</f>
        <v>2.4</v>
      </c>
      <c r="J120" s="62">
        <f>'Нагрузка ежечасно'!R75</f>
        <v>8</v>
      </c>
      <c r="K120" s="71"/>
      <c r="L120" s="71"/>
      <c r="M120" s="71"/>
    </row>
    <row r="121" spans="1:13" s="63" customFormat="1" ht="15">
      <c r="A121" s="42">
        <f t="shared" si="1"/>
        <v>40163.2916666667</v>
      </c>
      <c r="B121" s="62">
        <f>'Нагрузка ежечасно'!B76</f>
        <v>0</v>
      </c>
      <c r="C121" s="62">
        <f>'Нагрузка ежечасно'!C76</f>
        <v>0</v>
      </c>
      <c r="D121" s="62">
        <f>'Нагрузка ежечасно'!D76</f>
        <v>0</v>
      </c>
      <c r="E121" s="62">
        <f>'Нагрузка ежечасно'!E76</f>
        <v>19.229863416113936</v>
      </c>
      <c r="F121" s="62">
        <f>'Нагрузка ежечасно'!F76</f>
        <v>356</v>
      </c>
      <c r="G121" s="62">
        <f>'Нагрузка ежечасно'!G76</f>
        <v>180.4</v>
      </c>
      <c r="H121" s="62">
        <f>'Нагрузка ежечасно'!P76</f>
        <v>0.1296395286479591</v>
      </c>
      <c r="I121" s="62">
        <f>'Нагрузка ежечасно'!Q76</f>
        <v>2.4</v>
      </c>
      <c r="J121" s="62">
        <f>'Нагрузка ежечасно'!R76</f>
        <v>8</v>
      </c>
      <c r="K121" s="71"/>
      <c r="L121" s="71"/>
      <c r="M121" s="71"/>
    </row>
    <row r="122" spans="1:13" s="63" customFormat="1" ht="15" hidden="1">
      <c r="A122" s="42">
        <f t="shared" si="1"/>
        <v>40163.3125</v>
      </c>
      <c r="B122" s="62">
        <f>'Нагрузка ежечасно'!B77</f>
        <v>0</v>
      </c>
      <c r="C122" s="62">
        <f>'Нагрузка ежечасно'!C77</f>
        <v>0</v>
      </c>
      <c r="D122" s="62">
        <f>'Нагрузка ежечасно'!D77</f>
        <v>0</v>
      </c>
      <c r="E122" s="62">
        <f>'Нагрузка ежечасно'!E77</f>
        <v>5.467942404628171</v>
      </c>
      <c r="F122" s="62">
        <f>'Нагрузка ежечасно'!F77</f>
        <v>101.2</v>
      </c>
      <c r="G122" s="62">
        <f>'Нагрузка ежечасно'!G77</f>
        <v>129.2</v>
      </c>
      <c r="H122" s="62">
        <f>'Нагрузка ежечасно'!P77</f>
        <v>0.17289936457322277</v>
      </c>
      <c r="I122" s="62">
        <f>'Нагрузка ежечасно'!Q77</f>
        <v>3.2</v>
      </c>
      <c r="J122" s="62">
        <f>'Нагрузка ежечасно'!R77</f>
        <v>8.8</v>
      </c>
      <c r="K122" s="71"/>
      <c r="L122" s="71"/>
      <c r="M122" s="71"/>
    </row>
    <row r="123" spans="1:13" s="63" customFormat="1" ht="15" hidden="1">
      <c r="A123" s="42">
        <f t="shared" si="1"/>
        <v>40163.3333333334</v>
      </c>
      <c r="B123" s="62">
        <f>'Нагрузка ежечасно'!B78</f>
        <v>0</v>
      </c>
      <c r="C123" s="62">
        <f>'Нагрузка ежечасно'!C78</f>
        <v>0</v>
      </c>
      <c r="D123" s="62">
        <f>'Нагрузка ежечасно'!D78</f>
        <v>0</v>
      </c>
      <c r="E123" s="62">
        <f>'Нагрузка ежечасно'!E78</f>
        <v>6.5231734653773925</v>
      </c>
      <c r="F123" s="62">
        <f>'Нагрузка ежечасно'!F78</f>
        <v>120.4</v>
      </c>
      <c r="G123" s="62">
        <f>'Нагрузка ежечасно'!G78</f>
        <v>60.4</v>
      </c>
      <c r="H123" s="62">
        <f>'Нагрузка ежечасно'!P78</f>
        <v>0.13003003585469883</v>
      </c>
      <c r="I123" s="62">
        <f>'Нагрузка ежечасно'!Q78</f>
        <v>2.4</v>
      </c>
      <c r="J123" s="62">
        <f>'Нагрузка ежечасно'!R78</f>
        <v>8</v>
      </c>
      <c r="K123" s="71"/>
      <c r="L123" s="71"/>
      <c r="M123" s="71"/>
    </row>
    <row r="124" spans="1:13" s="63" customFormat="1" ht="15" hidden="1">
      <c r="A124" s="42">
        <f t="shared" si="1"/>
        <v>40163.3541666667</v>
      </c>
      <c r="B124" s="62">
        <f>'Нагрузка ежечасно'!B79</f>
        <v>0</v>
      </c>
      <c r="C124" s="62">
        <f>'Нагрузка ежечасно'!C79</f>
        <v>0</v>
      </c>
      <c r="D124" s="62">
        <f>'Нагрузка ежечасно'!D79</f>
        <v>0</v>
      </c>
      <c r="E124" s="62">
        <f>'Нагрузка ежечасно'!E79</f>
        <v>11.809294413076987</v>
      </c>
      <c r="F124" s="62">
        <f>'Нагрузка ежечасно'!F79</f>
        <v>218</v>
      </c>
      <c r="G124" s="62">
        <f>'Нагрузка ежечасно'!G79</f>
        <v>86.8</v>
      </c>
      <c r="H124" s="62">
        <f>'Нагрузка ежечасно'!P79</f>
        <v>0.13001058069442553</v>
      </c>
      <c r="I124" s="62">
        <f>'Нагрузка ежечасно'!Q79</f>
        <v>2.4</v>
      </c>
      <c r="J124" s="62">
        <f>'Нагрузка ежечасно'!R79</f>
        <v>8.8</v>
      </c>
      <c r="K124" s="71"/>
      <c r="L124" s="71"/>
      <c r="M124" s="71"/>
    </row>
    <row r="125" spans="1:13" s="63" customFormat="1" ht="15" hidden="1">
      <c r="A125" s="42">
        <f t="shared" si="1"/>
        <v>40163.375</v>
      </c>
      <c r="B125" s="62">
        <f>'Нагрузка ежечасно'!B80</f>
        <v>0</v>
      </c>
      <c r="C125" s="62">
        <f>'Нагрузка ежечасно'!C80</f>
        <v>0</v>
      </c>
      <c r="D125" s="62">
        <f>'Нагрузка ежечасно'!D80</f>
        <v>0</v>
      </c>
      <c r="E125" s="62">
        <f>'Нагрузка ежечасно'!E80</f>
        <v>11.290811782870554</v>
      </c>
      <c r="F125" s="62">
        <f>'Нагрузка ежечасно'!F80</f>
        <v>208.8</v>
      </c>
      <c r="G125" s="62">
        <f>'Нагрузка ежечасно'!G80</f>
        <v>144.8</v>
      </c>
      <c r="H125" s="62">
        <f>'Нагрузка ежечасно'!P80</f>
        <v>0.1297794457801213</v>
      </c>
      <c r="I125" s="62">
        <f>'Нагрузка ежечасно'!Q80</f>
        <v>2.4</v>
      </c>
      <c r="J125" s="62">
        <f>'Нагрузка ежечасно'!R80</f>
        <v>8</v>
      </c>
      <c r="K125" s="71"/>
      <c r="L125" s="71"/>
      <c r="M125" s="71"/>
    </row>
    <row r="126" spans="1:13" s="63" customFormat="1" ht="15" hidden="1">
      <c r="A126" s="42">
        <f t="shared" si="1"/>
        <v>40163.3958333334</v>
      </c>
      <c r="B126" s="62">
        <f>'Нагрузка ежечасно'!B81</f>
        <v>0</v>
      </c>
      <c r="C126" s="62">
        <f>'Нагрузка ежечасно'!C81</f>
        <v>0</v>
      </c>
      <c r="D126" s="62">
        <f>'Нагрузка ежечасно'!D81</f>
        <v>0</v>
      </c>
      <c r="E126" s="62">
        <f>'Нагрузка ежечасно'!E81</f>
        <v>12.778993407107919</v>
      </c>
      <c r="F126" s="62">
        <f>'Нагрузка ежечасно'!F81</f>
        <v>236.8</v>
      </c>
      <c r="G126" s="62">
        <f>'Нагрузка ежечасно'!G81</f>
        <v>139.2</v>
      </c>
      <c r="H126" s="62">
        <f>'Нагрузка ежечасно'!P81</f>
        <v>0.1295168250720397</v>
      </c>
      <c r="I126" s="62">
        <f>'Нагрузка ежечасно'!Q81</f>
        <v>2.4</v>
      </c>
      <c r="J126" s="62">
        <f>'Нагрузка ежечасно'!R81</f>
        <v>8</v>
      </c>
      <c r="K126" s="71"/>
      <c r="L126" s="71"/>
      <c r="M126" s="71"/>
    </row>
    <row r="127" spans="1:13" s="63" customFormat="1" ht="15">
      <c r="A127" s="42">
        <f t="shared" si="1"/>
        <v>40163.4166666667</v>
      </c>
      <c r="B127" s="62">
        <f>'Нагрузка ежечасно'!B82</f>
        <v>0</v>
      </c>
      <c r="C127" s="62">
        <f>'Нагрузка ежечасно'!C82</f>
        <v>0</v>
      </c>
      <c r="D127" s="62">
        <f>'Нагрузка ежечасно'!D82</f>
        <v>0</v>
      </c>
      <c r="E127" s="62">
        <f>'Нагрузка ежечасно'!E82</f>
        <v>12.848199337321079</v>
      </c>
      <c r="F127" s="62">
        <f>'Нагрузка ежечасно'!F82</f>
        <v>237.2</v>
      </c>
      <c r="G127" s="62">
        <f>'Нагрузка ежечасно'!G82</f>
        <v>188.8</v>
      </c>
      <c r="H127" s="62">
        <f>'Нагрузка ежечасно'!P82</f>
        <v>0.12999864422247298</v>
      </c>
      <c r="I127" s="62">
        <f>'Нагрузка ежечасно'!Q82</f>
        <v>2.4</v>
      </c>
      <c r="J127" s="62">
        <f>'Нагрузка ежечасно'!R82</f>
        <v>8</v>
      </c>
      <c r="K127" s="71"/>
      <c r="L127" s="71"/>
      <c r="M127" s="71"/>
    </row>
    <row r="128" spans="1:13" s="63" customFormat="1" ht="15" hidden="1">
      <c r="A128" s="42">
        <f t="shared" si="1"/>
        <v>40163.4375</v>
      </c>
      <c r="B128" s="62">
        <f>'Нагрузка ежечасно'!B83</f>
        <v>0</v>
      </c>
      <c r="C128" s="62">
        <f>'Нагрузка ежечасно'!C83</f>
        <v>0</v>
      </c>
      <c r="D128" s="62">
        <f>'Нагрузка ежечасно'!D83</f>
        <v>0</v>
      </c>
      <c r="E128" s="62">
        <f>'Нагрузка ежечасно'!E83</f>
        <v>17.03635057872189</v>
      </c>
      <c r="F128" s="62">
        <f>'Нагрузка ежечасно'!F83</f>
        <v>313.2</v>
      </c>
      <c r="G128" s="62">
        <f>'Нагрузка ежечасно'!G83</f>
        <v>267.6</v>
      </c>
      <c r="H128" s="62">
        <f>'Нагрузка ежечасно'!P83</f>
        <v>0.13054674772966965</v>
      </c>
      <c r="I128" s="62">
        <f>'Нагрузка ежечасно'!Q83</f>
        <v>2.4</v>
      </c>
      <c r="J128" s="62">
        <f>'Нагрузка ежечасно'!R83</f>
        <v>8</v>
      </c>
      <c r="K128" s="71"/>
      <c r="L128" s="71"/>
      <c r="M128" s="71"/>
    </row>
    <row r="129" spans="1:13" s="63" customFormat="1" ht="15" hidden="1">
      <c r="A129" s="42">
        <f t="shared" si="1"/>
        <v>40163.4583333334</v>
      </c>
      <c r="B129" s="62">
        <f>'Нагрузка ежечасно'!B84</f>
        <v>0</v>
      </c>
      <c r="C129" s="62">
        <f>'Нагрузка ежечасно'!C84</f>
        <v>0</v>
      </c>
      <c r="D129" s="62">
        <f>'Нагрузка ежечасно'!D84</f>
        <v>0</v>
      </c>
      <c r="E129" s="62">
        <f>'Нагрузка ежечасно'!E84</f>
        <v>17.613489584556497</v>
      </c>
      <c r="F129" s="62">
        <f>'Нагрузка ежечасно'!F84</f>
        <v>324</v>
      </c>
      <c r="G129" s="62">
        <f>'Нагрузка ежечасно'!G84</f>
        <v>265.2</v>
      </c>
      <c r="H129" s="62">
        <f>'Нагрузка ежечасно'!P84</f>
        <v>0.13047029321893702</v>
      </c>
      <c r="I129" s="62">
        <f>'Нагрузка ежечасно'!Q84</f>
        <v>2.4</v>
      </c>
      <c r="J129" s="62">
        <f>'Нагрузка ежечасно'!R84</f>
        <v>8</v>
      </c>
      <c r="K129" s="71"/>
      <c r="L129" s="71"/>
      <c r="M129" s="71"/>
    </row>
    <row r="130" spans="1:13" s="63" customFormat="1" ht="15" hidden="1">
      <c r="A130" s="42">
        <f t="shared" si="1"/>
        <v>40163.4791666667</v>
      </c>
      <c r="B130" s="62">
        <f>'Нагрузка ежечасно'!B85</f>
        <v>0</v>
      </c>
      <c r="C130" s="62">
        <f>'Нагрузка ежечасно'!C85</f>
        <v>0</v>
      </c>
      <c r="D130" s="62">
        <f>'Нагрузка ежечасно'!D85</f>
        <v>0</v>
      </c>
      <c r="E130" s="62">
        <f>'Нагрузка ежечасно'!E85</f>
        <v>21.928269674251645</v>
      </c>
      <c r="F130" s="62">
        <f>'Нагрузка ежечасно'!F85</f>
        <v>403.6</v>
      </c>
      <c r="G130" s="62">
        <f>'Нагрузка ежечасно'!G85</f>
        <v>205.6</v>
      </c>
      <c r="H130" s="62">
        <f>'Нагрузка ежечасно'!P85</f>
        <v>0.1738614047512519</v>
      </c>
      <c r="I130" s="62">
        <f>'Нагрузка ежечасно'!Q85</f>
        <v>3.2</v>
      </c>
      <c r="J130" s="62">
        <f>'Нагрузка ежечасно'!R85</f>
        <v>8</v>
      </c>
      <c r="K130" s="71"/>
      <c r="L130" s="71"/>
      <c r="M130" s="71"/>
    </row>
    <row r="131" spans="1:13" s="63" customFormat="1" ht="15" hidden="1">
      <c r="A131" s="42">
        <f t="shared" si="1"/>
        <v>40163.5</v>
      </c>
      <c r="B131" s="62">
        <f>'Нагрузка ежечасно'!B86</f>
        <v>0</v>
      </c>
      <c r="C131" s="62">
        <f>'Нагрузка ежечасно'!C86</f>
        <v>0</v>
      </c>
      <c r="D131" s="62">
        <f>'Нагрузка ежечасно'!D86</f>
        <v>0</v>
      </c>
      <c r="E131" s="62">
        <f>'Нагрузка ежечасно'!E86</f>
        <v>13.832856290401542</v>
      </c>
      <c r="F131" s="62">
        <f>'Нагрузка ежечасно'!F86</f>
        <v>254</v>
      </c>
      <c r="G131" s="62">
        <f>'Нагрузка ежечасно'!G86</f>
        <v>131.6</v>
      </c>
      <c r="H131" s="62">
        <f>'Нагрузка ежечасно'!P86</f>
        <v>0.13070415392505394</v>
      </c>
      <c r="I131" s="62">
        <f>'Нагрузка ежечасно'!Q86</f>
        <v>2.4</v>
      </c>
      <c r="J131" s="62">
        <f>'Нагрузка ежечасно'!R86</f>
        <v>8</v>
      </c>
      <c r="K131" s="71"/>
      <c r="L131" s="71"/>
      <c r="M131" s="71"/>
    </row>
    <row r="132" spans="1:13" s="63" customFormat="1" ht="15" hidden="1">
      <c r="A132" s="42">
        <f t="shared" si="1"/>
        <v>40163.5208333334</v>
      </c>
      <c r="B132" s="62">
        <f>'Нагрузка ежечасно'!B87</f>
        <v>0</v>
      </c>
      <c r="C132" s="62">
        <f>'Нагрузка ежечасно'!C87</f>
        <v>0</v>
      </c>
      <c r="D132" s="62">
        <f>'Нагрузка ежечасно'!D87</f>
        <v>0</v>
      </c>
      <c r="E132" s="62">
        <f>'Нагрузка ежечасно'!E87</f>
        <v>12.496103131601817</v>
      </c>
      <c r="F132" s="62">
        <f>'Нагрузка ежечасно'!F87</f>
        <v>229.6</v>
      </c>
      <c r="G132" s="62">
        <f>'Нагрузка ежечасно'!G87</f>
        <v>129.6</v>
      </c>
      <c r="H132" s="62">
        <f>'Нагрузка ежечасно'!P87</f>
        <v>0.13062128708991447</v>
      </c>
      <c r="I132" s="62">
        <f>'Нагрузка ежечасно'!Q87</f>
        <v>2.4</v>
      </c>
      <c r="J132" s="62">
        <f>'Нагрузка ежечасно'!R87</f>
        <v>8.8</v>
      </c>
      <c r="K132" s="71"/>
      <c r="L132" s="71"/>
      <c r="M132" s="71"/>
    </row>
    <row r="133" spans="1:13" s="63" customFormat="1" ht="15" hidden="1">
      <c r="A133" s="42">
        <f t="shared" si="1"/>
        <v>40163.5416666667</v>
      </c>
      <c r="B133" s="62">
        <f>'Нагрузка ежечасно'!B88</f>
        <v>0</v>
      </c>
      <c r="C133" s="62">
        <f>'Нагрузка ежечасно'!C88</f>
        <v>0</v>
      </c>
      <c r="D133" s="62">
        <f>'Нагрузка ежечасно'!D88</f>
        <v>0</v>
      </c>
      <c r="E133" s="62">
        <f>'Нагрузка ежечасно'!E88</f>
        <v>10.522590087720136</v>
      </c>
      <c r="F133" s="62">
        <f>'Нагрузка ежечасно'!F88</f>
        <v>193.6</v>
      </c>
      <c r="G133" s="62">
        <f>'Нагрузка ежечасно'!G88</f>
        <v>184.4</v>
      </c>
      <c r="H133" s="62">
        <f>'Нагрузка ежечасно'!P88</f>
        <v>0.1304453316659521</v>
      </c>
      <c r="I133" s="62">
        <f>'Нагрузка ежечасно'!Q88</f>
        <v>2.4</v>
      </c>
      <c r="J133" s="62">
        <f>'Нагрузка ежечасно'!R88</f>
        <v>8</v>
      </c>
      <c r="K133" s="71"/>
      <c r="L133" s="71"/>
      <c r="M133" s="71"/>
    </row>
    <row r="134" spans="1:13" s="63" customFormat="1" ht="15" hidden="1">
      <c r="A134" s="42">
        <f t="shared" si="1"/>
        <v>40163.5625000001</v>
      </c>
      <c r="B134" s="62">
        <f>'Нагрузка ежечасно'!B89</f>
        <v>0</v>
      </c>
      <c r="C134" s="62">
        <f>'Нагрузка ежечасно'!C89</f>
        <v>0</v>
      </c>
      <c r="D134" s="62">
        <f>'Нагрузка ежечасно'!D89</f>
        <v>0</v>
      </c>
      <c r="E134" s="62">
        <f>'Нагрузка ежечасно'!E89</f>
        <v>9.201462597495668</v>
      </c>
      <c r="F134" s="62">
        <f>'Нагрузка ежечасно'!F89</f>
        <v>169.2</v>
      </c>
      <c r="G134" s="62">
        <f>'Нагрузка ежечасно'!G89</f>
        <v>136</v>
      </c>
      <c r="H134" s="62">
        <f>'Нагрузка ежечасно'!P89</f>
        <v>0.13051719996447758</v>
      </c>
      <c r="I134" s="62">
        <f>'Нагрузка ежечасно'!Q89</f>
        <v>2.4</v>
      </c>
      <c r="J134" s="62">
        <f>'Нагрузка ежечасно'!R89</f>
        <v>8</v>
      </c>
      <c r="K134" s="71"/>
      <c r="L134" s="71"/>
      <c r="M134" s="71"/>
    </row>
    <row r="135" spans="1:13" s="63" customFormat="1" ht="15" hidden="1">
      <c r="A135" s="42">
        <f t="shared" si="1"/>
        <v>40163.5833333334</v>
      </c>
      <c r="B135" s="62">
        <f>'Нагрузка ежечасно'!B90</f>
        <v>0</v>
      </c>
      <c r="C135" s="62">
        <f>'Нагрузка ежечасно'!C90</f>
        <v>0</v>
      </c>
      <c r="D135" s="62">
        <f>'Нагрузка ежечасно'!D90</f>
        <v>0</v>
      </c>
      <c r="E135" s="62">
        <f>'Нагрузка ежечасно'!E90</f>
        <v>12.370534018452206</v>
      </c>
      <c r="F135" s="62">
        <f>'Нагрузка ежечасно'!F90</f>
        <v>227.6</v>
      </c>
      <c r="G135" s="62">
        <f>'Нагрузка ежечасно'!G90</f>
        <v>161.2</v>
      </c>
      <c r="H135" s="62">
        <f>'Нагрузка ежечасно'!P90</f>
        <v>0.13044499843710586</v>
      </c>
      <c r="I135" s="62">
        <f>'Нагрузка ежечасно'!Q90</f>
        <v>2.4</v>
      </c>
      <c r="J135" s="62">
        <f>'Нагрузка ежечасно'!R90</f>
        <v>8.8</v>
      </c>
      <c r="K135" s="71"/>
      <c r="L135" s="71"/>
      <c r="M135" s="71"/>
    </row>
    <row r="136" spans="1:13" s="63" customFormat="1" ht="15" hidden="1">
      <c r="A136" s="42">
        <f t="shared" si="1"/>
        <v>40163.6041666667</v>
      </c>
      <c r="B136" s="62">
        <f>'Нагрузка ежечасно'!B91</f>
        <v>0</v>
      </c>
      <c r="C136" s="62">
        <f>'Нагрузка ежечасно'!C91</f>
        <v>0</v>
      </c>
      <c r="D136" s="62">
        <f>'Нагрузка ежечасно'!D91</f>
        <v>0</v>
      </c>
      <c r="E136" s="62">
        <f>'Нагрузка ежечасно'!E91</f>
        <v>10.360933546177755</v>
      </c>
      <c r="F136" s="62">
        <f>'Нагрузка ежечасно'!F91</f>
        <v>190.8</v>
      </c>
      <c r="G136" s="62">
        <f>'Нагрузка ежечасно'!G91</f>
        <v>177.2</v>
      </c>
      <c r="H136" s="62">
        <f>'Нагрузка ежечасно'!P91</f>
        <v>0.13032620812802206</v>
      </c>
      <c r="I136" s="62">
        <f>'Нагрузка ежечасно'!Q91</f>
        <v>2.4</v>
      </c>
      <c r="J136" s="62">
        <f>'Нагрузка ежечасно'!R91</f>
        <v>8</v>
      </c>
      <c r="K136" s="71"/>
      <c r="L136" s="71"/>
      <c r="M136" s="71"/>
    </row>
    <row r="137" spans="1:13" s="63" customFormat="1" ht="15" hidden="1">
      <c r="A137" s="42">
        <f t="shared" si="1"/>
        <v>40163.6250000001</v>
      </c>
      <c r="B137" s="62">
        <f>'Нагрузка ежечасно'!B92</f>
        <v>0</v>
      </c>
      <c r="C137" s="62">
        <f>'Нагрузка ежечасно'!C92</f>
        <v>0</v>
      </c>
      <c r="D137" s="62">
        <f>'Нагрузка ежечасно'!D92</f>
        <v>0</v>
      </c>
      <c r="E137" s="62">
        <f>'Нагрузка ежечасно'!E92</f>
        <v>3.7475326261436</v>
      </c>
      <c r="F137" s="62">
        <f>'Нагрузка ежечасно'!F92</f>
        <v>69.2</v>
      </c>
      <c r="G137" s="62">
        <f>'Нагрузка ежечасно'!G92</f>
        <v>116</v>
      </c>
      <c r="H137" s="62">
        <f>'Нагрузка ежечасно'!P92</f>
        <v>0.17329630641126476</v>
      </c>
      <c r="I137" s="62">
        <f>'Нагрузка ежечасно'!Q92</f>
        <v>3.2</v>
      </c>
      <c r="J137" s="62">
        <f>'Нагрузка ежечасно'!R92</f>
        <v>8.8</v>
      </c>
      <c r="K137" s="71"/>
      <c r="L137" s="71"/>
      <c r="M137" s="71"/>
    </row>
    <row r="138" spans="1:13" s="63" customFormat="1" ht="15" hidden="1">
      <c r="A138" s="42">
        <f t="shared" si="1"/>
        <v>40163.6458333334</v>
      </c>
      <c r="B138" s="62">
        <f>'Нагрузка ежечасно'!B93</f>
        <v>0</v>
      </c>
      <c r="C138" s="62">
        <f>'Нагрузка ежечасно'!C93</f>
        <v>0</v>
      </c>
      <c r="D138" s="62">
        <f>'Нагрузка ежечасно'!D93</f>
        <v>0</v>
      </c>
      <c r="E138" s="62">
        <f>'Нагрузка ежечасно'!E93</f>
        <v>3.7647653447724503</v>
      </c>
      <c r="F138" s="62">
        <f>'Нагрузка ежечасно'!F93</f>
        <v>69.6</v>
      </c>
      <c r="G138" s="62">
        <f>'Нагрузка ежечасно'!G93</f>
        <v>110.4</v>
      </c>
      <c r="H138" s="62">
        <f>'Нагрузка ежечасно'!P93</f>
        <v>0.12981949464732587</v>
      </c>
      <c r="I138" s="62">
        <f>'Нагрузка ежечасно'!Q93</f>
        <v>2.4</v>
      </c>
      <c r="J138" s="62">
        <f>'Нагрузка ежечасно'!R93</f>
        <v>8.8</v>
      </c>
      <c r="K138" s="71"/>
      <c r="L138" s="71"/>
      <c r="M138" s="71"/>
    </row>
    <row r="139" spans="1:13" s="63" customFormat="1" ht="15" hidden="1">
      <c r="A139" s="42">
        <f t="shared" si="1"/>
        <v>40163.6666666667</v>
      </c>
      <c r="B139" s="62">
        <f>'Нагрузка ежечасно'!B94</f>
        <v>0</v>
      </c>
      <c r="C139" s="62">
        <f>'Нагрузка ежечасно'!C94</f>
        <v>0</v>
      </c>
      <c r="D139" s="62">
        <f>'Нагрузка ежечасно'!D94</f>
        <v>0</v>
      </c>
      <c r="E139" s="62">
        <f>'Нагрузка ежечасно'!E94</f>
        <v>3.5886413879308376</v>
      </c>
      <c r="F139" s="62">
        <f>'Нагрузка ежечасно'!F94</f>
        <v>66.4</v>
      </c>
      <c r="G139" s="62">
        <f>'Нагрузка ежечасно'!G94</f>
        <v>107.2</v>
      </c>
      <c r="H139" s="62">
        <f>'Нагрузка ежечасно'!P94</f>
        <v>0.12970992968424713</v>
      </c>
      <c r="I139" s="62">
        <f>'Нагрузка ежечасно'!Q94</f>
        <v>2.4</v>
      </c>
      <c r="J139" s="62">
        <f>'Нагрузка ежечасно'!R94</f>
        <v>8</v>
      </c>
      <c r="K139" s="71"/>
      <c r="L139" s="71"/>
      <c r="M139" s="71"/>
    </row>
    <row r="140" spans="1:13" s="63" customFormat="1" ht="15" hidden="1">
      <c r="A140" s="42">
        <f t="shared" si="1"/>
        <v>40163.6875000001</v>
      </c>
      <c r="B140" s="62">
        <f>'Нагрузка ежечасно'!B95</f>
        <v>0</v>
      </c>
      <c r="C140" s="62">
        <f>'Нагрузка ежечасно'!C95</f>
        <v>0</v>
      </c>
      <c r="D140" s="62">
        <f>'Нагрузка ежечасно'!D95</f>
        <v>0</v>
      </c>
      <c r="E140" s="62">
        <f>'Нагрузка ежечасно'!E95</f>
        <v>4.2139702839459625</v>
      </c>
      <c r="F140" s="62">
        <f>'Нагрузка ежечасно'!F95</f>
        <v>78</v>
      </c>
      <c r="G140" s="62">
        <f>'Нагрузка ежечасно'!G95</f>
        <v>115.2</v>
      </c>
      <c r="H140" s="62">
        <f>'Нагрузка ежечасно'!P95</f>
        <v>0.12966062412141424</v>
      </c>
      <c r="I140" s="62">
        <f>'Нагрузка ежечасно'!Q95</f>
        <v>2.4</v>
      </c>
      <c r="J140" s="62">
        <f>'Нагрузка ежечасно'!R95</f>
        <v>8.8</v>
      </c>
      <c r="K140" s="71"/>
      <c r="L140" s="71"/>
      <c r="M140" s="71"/>
    </row>
    <row r="141" spans="1:13" s="63" customFormat="1" ht="15" hidden="1">
      <c r="A141" s="42">
        <f t="shared" si="1"/>
        <v>40163.7083333334</v>
      </c>
      <c r="B141" s="62">
        <f>'Нагрузка ежечасно'!B96</f>
        <v>0</v>
      </c>
      <c r="C141" s="62">
        <f>'Нагрузка ежечасно'!C96</f>
        <v>0</v>
      </c>
      <c r="D141" s="62">
        <f>'Нагрузка ежечасно'!D96</f>
        <v>0</v>
      </c>
      <c r="E141" s="62">
        <f>'Нагрузка ежечасно'!E96</f>
        <v>6.027787452004552</v>
      </c>
      <c r="F141" s="62">
        <f>'Нагрузка ежечасно'!F96</f>
        <v>111.6</v>
      </c>
      <c r="G141" s="62">
        <f>'Нагрузка ежечасно'!G96</f>
        <v>117.2</v>
      </c>
      <c r="H141" s="62">
        <f>'Нагрузка ежечасно'!P96</f>
        <v>0.17283978357002303</v>
      </c>
      <c r="I141" s="62">
        <f>'Нагрузка ежечасно'!Q96</f>
        <v>3.2</v>
      </c>
      <c r="J141" s="62">
        <f>'Нагрузка ежечасно'!R96</f>
        <v>8.8</v>
      </c>
      <c r="K141" s="71"/>
      <c r="L141" s="71"/>
      <c r="M141" s="71"/>
    </row>
    <row r="142" spans="1:13" s="63" customFormat="1" ht="15" hidden="1">
      <c r="A142" s="42">
        <f t="shared" si="1"/>
        <v>40163.7291666667</v>
      </c>
      <c r="B142" s="62">
        <f>'Нагрузка ежечасно'!B97</f>
        <v>0</v>
      </c>
      <c r="C142" s="62">
        <f>'Нагрузка ежечасно'!C97</f>
        <v>0</v>
      </c>
      <c r="D142" s="62">
        <f>'Нагрузка ежечасно'!D97</f>
        <v>0</v>
      </c>
      <c r="E142" s="62">
        <f>'Нагрузка ежечасно'!E97</f>
        <v>3.9617452585956543</v>
      </c>
      <c r="F142" s="62">
        <f>'Нагрузка ежечасно'!F97</f>
        <v>73.6</v>
      </c>
      <c r="G142" s="62">
        <f>'Нагрузка ежечасно'!G97</f>
        <v>108</v>
      </c>
      <c r="H142" s="62">
        <f>'Нагрузка ежечасно'!P97</f>
        <v>0.12918734538898874</v>
      </c>
      <c r="I142" s="62">
        <f>'Нагрузка ежечасно'!Q97</f>
        <v>2.4</v>
      </c>
      <c r="J142" s="62">
        <f>'Нагрузка ежечасно'!R97</f>
        <v>8.8</v>
      </c>
      <c r="K142" s="71"/>
      <c r="L142" s="71"/>
      <c r="M142" s="71"/>
    </row>
    <row r="143" spans="1:13" s="63" customFormat="1" ht="15">
      <c r="A143" s="42">
        <f t="shared" si="1"/>
        <v>40163.7500000001</v>
      </c>
      <c r="B143" s="62">
        <f>'Нагрузка ежечасно'!B98</f>
        <v>0</v>
      </c>
      <c r="C143" s="62">
        <f>'Нагрузка ежечасно'!C98</f>
        <v>0</v>
      </c>
      <c r="D143" s="62">
        <f>'Нагрузка ежечасно'!D98</f>
        <v>0</v>
      </c>
      <c r="E143" s="62">
        <f>'Нагрузка ежечасно'!E98</f>
        <v>2.9272503492656288</v>
      </c>
      <c r="F143" s="62">
        <f>'Нагрузка ежечасно'!F98</f>
        <v>54.4</v>
      </c>
      <c r="G143" s="62">
        <f>'Нагрузка ежечасно'!G98</f>
        <v>99.2</v>
      </c>
      <c r="H143" s="62">
        <f>'Нагрузка ежечасно'!P98</f>
        <v>0.1291433977617189</v>
      </c>
      <c r="I143" s="62">
        <f>'Нагрузка ежечасно'!Q98</f>
        <v>2.4</v>
      </c>
      <c r="J143" s="62">
        <f>'Нагрузка ежечасно'!R98</f>
        <v>8.8</v>
      </c>
      <c r="K143" s="71"/>
      <c r="L143" s="71"/>
      <c r="M143" s="71"/>
    </row>
    <row r="144" spans="1:13" s="63" customFormat="1" ht="15" hidden="1">
      <c r="A144" s="42">
        <f t="shared" si="1"/>
        <v>40163.7708333334</v>
      </c>
      <c r="B144" s="62">
        <f>'Нагрузка ежечасно'!B99</f>
        <v>0</v>
      </c>
      <c r="C144" s="62">
        <f>'Нагрузка ежечасно'!C99</f>
        <v>0</v>
      </c>
      <c r="D144" s="62">
        <f>'Нагрузка ежечасно'!D99</f>
        <v>0</v>
      </c>
      <c r="E144" s="62">
        <f>'Нагрузка ежечасно'!E99</f>
        <v>3.7024811036235135</v>
      </c>
      <c r="F144" s="62">
        <f>'Нагрузка ежечасно'!F99</f>
        <v>68.8</v>
      </c>
      <c r="G144" s="62">
        <f>'Нагрузка ежечасно'!G99</f>
        <v>114.4</v>
      </c>
      <c r="H144" s="62">
        <f>'Нагрузка ежечасно'!P99</f>
        <v>0.1291563175682621</v>
      </c>
      <c r="I144" s="62">
        <f>'Нагрузка ежечасно'!Q99</f>
        <v>2.4</v>
      </c>
      <c r="J144" s="62">
        <f>'Нагрузка ежечасно'!R99</f>
        <v>8</v>
      </c>
      <c r="K144" s="71"/>
      <c r="L144" s="71"/>
      <c r="M144" s="71"/>
    </row>
    <row r="145" spans="1:13" s="63" customFormat="1" ht="15" hidden="1">
      <c r="A145" s="42">
        <f t="shared" si="1"/>
        <v>40163.7916666667</v>
      </c>
      <c r="B145" s="62">
        <f>'Нагрузка ежечасно'!B100</f>
        <v>0</v>
      </c>
      <c r="C145" s="62">
        <f>'Нагрузка ежечасно'!C100</f>
        <v>0</v>
      </c>
      <c r="D145" s="62">
        <f>'Нагрузка ежечасно'!D100</f>
        <v>0</v>
      </c>
      <c r="E145" s="62">
        <f>'Нагрузка ежечасно'!E100</f>
        <v>4.05038070346926</v>
      </c>
      <c r="F145" s="62">
        <f>'Нагрузка ежечасно'!F100</f>
        <v>75.2</v>
      </c>
      <c r="G145" s="62">
        <f>'Нагрузка ежечасно'!G100</f>
        <v>120</v>
      </c>
      <c r="H145" s="62">
        <f>'Нагрузка ежечасно'!P100</f>
        <v>0.1292674692596572</v>
      </c>
      <c r="I145" s="62">
        <f>'Нагрузка ежечасно'!Q100</f>
        <v>2.4</v>
      </c>
      <c r="J145" s="62">
        <f>'Нагрузка ежечасно'!R100</f>
        <v>8.8</v>
      </c>
      <c r="K145" s="71"/>
      <c r="L145" s="71"/>
      <c r="M145" s="71"/>
    </row>
    <row r="146" spans="1:13" s="63" customFormat="1" ht="15" hidden="1">
      <c r="A146" s="42">
        <f t="shared" si="1"/>
        <v>40163.8125000001</v>
      </c>
      <c r="B146" s="62">
        <f>'Нагрузка ежечасно'!B101</f>
        <v>0</v>
      </c>
      <c r="C146" s="62">
        <f>'Нагрузка ежечасно'!C101</f>
        <v>0</v>
      </c>
      <c r="D146" s="62">
        <f>'Нагрузка ежечасно'!D101</f>
        <v>0</v>
      </c>
      <c r="E146" s="62">
        <f>'Нагрузка ежечасно'!E101</f>
        <v>6.476034866324117</v>
      </c>
      <c r="F146" s="62">
        <f>'Нагрузка ежечасно'!F101</f>
        <v>120</v>
      </c>
      <c r="G146" s="62">
        <f>'Нагрузка ежечасно'!G101</f>
        <v>140.8</v>
      </c>
      <c r="H146" s="62">
        <f>'Нагрузка ежечасно'!P101</f>
        <v>0.17269426310197647</v>
      </c>
      <c r="I146" s="62">
        <f>'Нагрузка ежечасно'!Q101</f>
        <v>3.2</v>
      </c>
      <c r="J146" s="62">
        <f>'Нагрузка ежечасно'!R101</f>
        <v>8.8</v>
      </c>
      <c r="K146" s="71"/>
      <c r="L146" s="71"/>
      <c r="M146" s="71"/>
    </row>
    <row r="147" spans="1:13" s="63" customFormat="1" ht="15" hidden="1">
      <c r="A147" s="42">
        <f t="shared" si="1"/>
        <v>40163.8333333334</v>
      </c>
      <c r="B147" s="62">
        <f>'Нагрузка ежечасно'!B102</f>
        <v>0</v>
      </c>
      <c r="C147" s="62">
        <f>'Нагрузка ежечасно'!C102</f>
        <v>0</v>
      </c>
      <c r="D147" s="62">
        <f>'Нагрузка ежечасно'!D102</f>
        <v>0</v>
      </c>
      <c r="E147" s="62">
        <f>'Нагрузка ежечасно'!E102</f>
        <v>10.530728200934064</v>
      </c>
      <c r="F147" s="62">
        <f>'Нагрузка ежечасно'!F102</f>
        <v>195.2</v>
      </c>
      <c r="G147" s="62">
        <f>'Нагрузка ежечасно'!G102</f>
        <v>145.6</v>
      </c>
      <c r="H147" s="62">
        <f>'Нагрузка ежечасно'!P102</f>
        <v>0.129476166404927</v>
      </c>
      <c r="I147" s="62">
        <f>'Нагрузка ежечасно'!Q102</f>
        <v>2.4</v>
      </c>
      <c r="J147" s="62">
        <f>'Нагрузка ежечасно'!R102</f>
        <v>9.6</v>
      </c>
      <c r="K147" s="71"/>
      <c r="L147" s="71"/>
      <c r="M147" s="71"/>
    </row>
    <row r="148" spans="1:13" s="63" customFormat="1" ht="15" hidden="1">
      <c r="A148" s="42">
        <f t="shared" si="1"/>
        <v>40163.8541666668</v>
      </c>
      <c r="B148" s="62">
        <f>'Нагрузка ежечасно'!B103</f>
        <v>0</v>
      </c>
      <c r="C148" s="62">
        <f>'Нагрузка ежечасно'!C103</f>
        <v>0</v>
      </c>
      <c r="D148" s="62">
        <f>'Нагрузка ежечасно'!D103</f>
        <v>0</v>
      </c>
      <c r="E148" s="62">
        <f>'Нагрузка ежечасно'!E103</f>
        <v>15.527179974190092</v>
      </c>
      <c r="F148" s="62">
        <f>'Нагрузка ежечасно'!F103</f>
        <v>289.2</v>
      </c>
      <c r="G148" s="62">
        <f>'Нагрузка ежечасно'!G103</f>
        <v>167.6</v>
      </c>
      <c r="H148" s="62">
        <f>'Нагрузка ежечасно'!P103</f>
        <v>0.12885626534597588</v>
      </c>
      <c r="I148" s="62">
        <f>'Нагрузка ежечасно'!Q103</f>
        <v>2.4</v>
      </c>
      <c r="J148" s="62">
        <f>'Нагрузка ежечасно'!R103</f>
        <v>8.8</v>
      </c>
      <c r="K148" s="71"/>
      <c r="L148" s="71"/>
      <c r="M148" s="71"/>
    </row>
    <row r="149" spans="1:13" s="63" customFormat="1" ht="15" hidden="1">
      <c r="A149" s="42">
        <f t="shared" si="1"/>
        <v>40163.8750000001</v>
      </c>
      <c r="B149" s="62">
        <f>'Нагрузка ежечасно'!B104</f>
        <v>0</v>
      </c>
      <c r="C149" s="62">
        <f>'Нагрузка ежечасно'!C104</f>
        <v>0</v>
      </c>
      <c r="D149" s="62">
        <f>'Нагрузка ежечасно'!D104</f>
        <v>0</v>
      </c>
      <c r="E149" s="62">
        <f>'Нагрузка ежечасно'!E104</f>
        <v>15.272735061958468</v>
      </c>
      <c r="F149" s="62">
        <f>'Нагрузка ежечасно'!F104</f>
        <v>285.2</v>
      </c>
      <c r="G149" s="62">
        <f>'Нагрузка ежечасно'!G104</f>
        <v>169.2</v>
      </c>
      <c r="H149" s="62">
        <f>'Нагрузка ежечасно'!P104</f>
        <v>0.12852231468688752</v>
      </c>
      <c r="I149" s="62">
        <f>'Нагрузка ежечасно'!Q104</f>
        <v>2.4</v>
      </c>
      <c r="J149" s="62">
        <f>'Нагрузка ежечасно'!R104</f>
        <v>8.8</v>
      </c>
      <c r="K149" s="71"/>
      <c r="L149" s="71"/>
      <c r="M149" s="71"/>
    </row>
    <row r="150" spans="1:13" s="63" customFormat="1" ht="15" hidden="1">
      <c r="A150" s="42">
        <f t="shared" si="1"/>
        <v>40163.8958333334</v>
      </c>
      <c r="B150" s="62">
        <f>'Нагрузка ежечасно'!B105</f>
        <v>0</v>
      </c>
      <c r="C150" s="62">
        <f>'Нагрузка ежечасно'!C105</f>
        <v>0</v>
      </c>
      <c r="D150" s="62">
        <f>'Нагрузка ежечасно'!D105</f>
        <v>0</v>
      </c>
      <c r="E150" s="62">
        <f>'Нагрузка ежечасно'!E105</f>
        <v>19.5086027102503</v>
      </c>
      <c r="F150" s="62">
        <f>'Нагрузка ежечасно'!F105</f>
        <v>364.4</v>
      </c>
      <c r="G150" s="62">
        <f>'Нагрузка ежечасно'!G105</f>
        <v>195.6</v>
      </c>
      <c r="H150" s="62">
        <f>'Нагрузка ежечасно'!P105</f>
        <v>0.1713159403754143</v>
      </c>
      <c r="I150" s="62">
        <f>'Нагрузка ежечасно'!Q105</f>
        <v>3.2</v>
      </c>
      <c r="J150" s="62">
        <f>'Нагрузка ежечасно'!R105</f>
        <v>8.8</v>
      </c>
      <c r="K150" s="71"/>
      <c r="L150" s="71"/>
      <c r="M150" s="71"/>
    </row>
    <row r="151" spans="1:13" s="63" customFormat="1" ht="15" hidden="1">
      <c r="A151" s="42">
        <f t="shared" si="1"/>
        <v>40163.9166666668</v>
      </c>
      <c r="B151" s="62">
        <f>'Нагрузка ежечасно'!B106</f>
        <v>0</v>
      </c>
      <c r="C151" s="62">
        <f>'Нагрузка ежечасно'!C106</f>
        <v>0</v>
      </c>
      <c r="D151" s="62">
        <f>'Нагрузка ежечасно'!D106</f>
        <v>0</v>
      </c>
      <c r="E151" s="62">
        <f>'Нагрузка ежечасно'!E106</f>
        <v>11.293622890823512</v>
      </c>
      <c r="F151" s="62">
        <f>'Нагрузка ежечасно'!F106</f>
        <v>210.8</v>
      </c>
      <c r="G151" s="62">
        <f>'Нагрузка ежечасно'!G106</f>
        <v>147.2</v>
      </c>
      <c r="H151" s="62">
        <f>'Нагрузка ежечасно'!P106</f>
        <v>0.12858014676459403</v>
      </c>
      <c r="I151" s="62">
        <f>'Нагрузка ежечасно'!Q106</f>
        <v>2.4</v>
      </c>
      <c r="J151" s="62">
        <f>'Нагрузка ежечасно'!R106</f>
        <v>8.8</v>
      </c>
      <c r="K151" s="71"/>
      <c r="L151" s="71"/>
      <c r="M151" s="71"/>
    </row>
    <row r="152" spans="1:13" s="63" customFormat="1" ht="15" hidden="1">
      <c r="A152" s="42">
        <f t="shared" si="1"/>
        <v>40163.9375000001</v>
      </c>
      <c r="B152" s="62">
        <f>'Нагрузка ежечасно'!B107</f>
        <v>0</v>
      </c>
      <c r="C152" s="62">
        <f>'Нагрузка ежечасно'!C107</f>
        <v>0</v>
      </c>
      <c r="D152" s="62">
        <f>'Нагрузка ежечасно'!D107</f>
        <v>0</v>
      </c>
      <c r="E152" s="62">
        <f>'Нагрузка ежечасно'!E107</f>
        <v>10.44869753874171</v>
      </c>
      <c r="F152" s="62">
        <f>'Нагрузка ежечасно'!F107</f>
        <v>194.8</v>
      </c>
      <c r="G152" s="62">
        <f>'Нагрузка ежечасно'!G107</f>
        <v>131.2</v>
      </c>
      <c r="H152" s="62">
        <f>'Нагрузка ежечасно'!P107</f>
        <v>0.12873138651427157</v>
      </c>
      <c r="I152" s="62">
        <f>'Нагрузка ежечасно'!Q107</f>
        <v>2.4</v>
      </c>
      <c r="J152" s="62">
        <f>'Нагрузка ежечасно'!R107</f>
        <v>9.6</v>
      </c>
      <c r="K152" s="71"/>
      <c r="L152" s="71"/>
      <c r="M152" s="71"/>
    </row>
    <row r="153" spans="1:13" s="63" customFormat="1" ht="15" hidden="1">
      <c r="A153" s="42">
        <f t="shared" si="1"/>
        <v>40163.9583333334</v>
      </c>
      <c r="B153" s="62">
        <f>'Нагрузка ежечасно'!B108</f>
        <v>0</v>
      </c>
      <c r="C153" s="62">
        <f>'Нагрузка ежечасно'!C108</f>
        <v>0</v>
      </c>
      <c r="D153" s="62">
        <f>'Нагрузка ежечасно'!D108</f>
        <v>0</v>
      </c>
      <c r="E153" s="62">
        <f>'Нагрузка ежечасно'!E108</f>
        <v>15.49036692806661</v>
      </c>
      <c r="F153" s="62">
        <f>'Нагрузка ежечасно'!F108</f>
        <v>288.8</v>
      </c>
      <c r="G153" s="62">
        <f>'Нагрузка ежечасно'!G108</f>
        <v>160.8</v>
      </c>
      <c r="H153" s="62">
        <f>'Нагрузка ежечасно'!P108</f>
        <v>0.1287288110365646</v>
      </c>
      <c r="I153" s="62">
        <f>'Нагрузка ежечасно'!Q108</f>
        <v>2.4</v>
      </c>
      <c r="J153" s="62">
        <f>'Нагрузка ежечасно'!R108</f>
        <v>8.8</v>
      </c>
      <c r="K153" s="71"/>
      <c r="L153" s="71"/>
      <c r="M153" s="71"/>
    </row>
    <row r="154" spans="1:13" ht="15" hidden="1">
      <c r="A154" s="42">
        <f t="shared" si="1"/>
        <v>40163.9791666668</v>
      </c>
      <c r="B154" s="62">
        <f>'Нагрузка ежечасно'!B109</f>
        <v>0</v>
      </c>
      <c r="C154" s="62">
        <f>'Нагрузка ежечасно'!C109</f>
        <v>0</v>
      </c>
      <c r="D154" s="62">
        <f>'Нагрузка ежечасно'!D109</f>
        <v>0</v>
      </c>
      <c r="E154" s="62">
        <f>'Нагрузка ежечасно'!E109</f>
        <v>18.884301127865427</v>
      </c>
      <c r="F154" s="62">
        <f>'Нагрузка ежечасно'!F109</f>
        <v>352.4</v>
      </c>
      <c r="G154" s="62">
        <f>'Нагрузка ежечасно'!G109</f>
        <v>180.4</v>
      </c>
      <c r="H154" s="62">
        <f>'Нагрузка ежечасно'!P109</f>
        <v>0.1714806004800493</v>
      </c>
      <c r="I154" s="62">
        <f>'Нагрузка ежечасно'!Q109</f>
        <v>3.2</v>
      </c>
      <c r="J154" s="62">
        <f>'Нагрузка ежечасно'!R109</f>
        <v>8.8</v>
      </c>
      <c r="K154" s="71"/>
      <c r="L154" s="71"/>
      <c r="M154" s="71"/>
    </row>
    <row r="155" spans="11:13" ht="15">
      <c r="K155" s="2"/>
      <c r="L155" s="2"/>
      <c r="M155" s="2"/>
    </row>
    <row r="156" spans="1:28" ht="15">
      <c r="A156" s="44"/>
      <c r="B156" s="86" t="str">
        <f>'Нагрузка ежечасно'!K60</f>
        <v>ГПП Яч. 1018 (тп15)</v>
      </c>
      <c r="C156" s="77"/>
      <c r="D156" s="77"/>
      <c r="E156" s="83" t="str">
        <f>'Нагрузка ежечасно'!B117</f>
        <v>ГПП яч. ЯКНО-1 (тп14)</v>
      </c>
      <c r="F156" s="84"/>
      <c r="G156" s="85"/>
      <c r="H156" s="88" t="str">
        <f>'Нагрузка ежечасно'!E117</f>
        <v>ГПП Яч. 1021 (тп12)</v>
      </c>
      <c r="I156" s="84"/>
      <c r="J156" s="85"/>
      <c r="K156" s="86" t="str">
        <f>'Нагрузка ежечасно'!H117</f>
        <v>ГПП Яч. 1022 (тп11)</v>
      </c>
      <c r="L156" s="77"/>
      <c r="M156" s="77"/>
      <c r="O156" s="44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13" ht="15">
      <c r="A157" s="59" t="s">
        <v>55</v>
      </c>
      <c r="B157" s="28" t="s">
        <v>0</v>
      </c>
      <c r="C157" s="28" t="s">
        <v>1</v>
      </c>
      <c r="D157" s="31" t="s">
        <v>2</v>
      </c>
      <c r="E157" s="28" t="s">
        <v>0</v>
      </c>
      <c r="F157" s="28" t="s">
        <v>1</v>
      </c>
      <c r="G157" s="28" t="s">
        <v>2</v>
      </c>
      <c r="H157" s="28" t="s">
        <v>0</v>
      </c>
      <c r="I157" s="28" t="s">
        <v>1</v>
      </c>
      <c r="J157" s="28" t="s">
        <v>2</v>
      </c>
      <c r="K157" s="28" t="s">
        <v>0</v>
      </c>
      <c r="L157" s="28" t="s">
        <v>1</v>
      </c>
      <c r="M157" s="31" t="s">
        <v>2</v>
      </c>
    </row>
    <row r="158" spans="1:13" ht="15" hidden="1">
      <c r="A158" s="42">
        <f aca="true" t="shared" si="2" ref="A158:A205">A107</f>
        <v>40164</v>
      </c>
      <c r="B158" s="62">
        <f>'Нагрузка ежечасно'!B62</f>
        <v>0</v>
      </c>
      <c r="C158" s="62">
        <f>'[2]Ведомость'!W10</f>
        <v>192</v>
      </c>
      <c r="D158" s="62">
        <f>'[2]Ведомость'!X10</f>
        <v>144</v>
      </c>
      <c r="E158" s="62">
        <f>'Нагрузка ежечасно'!B119</f>
        <v>69.49950969437961</v>
      </c>
      <c r="F158" s="62">
        <f>'Нагрузка ежечасно'!C119</f>
        <v>774.72</v>
      </c>
      <c r="G158" s="62">
        <f>'Нагрузка ежечасно'!D119</f>
        <v>147.6</v>
      </c>
      <c r="H158" s="62">
        <f>'Нагрузка ежечасно'!E119</f>
        <v>33.03442208931224</v>
      </c>
      <c r="I158" s="62">
        <f>'Нагрузка ежечасно'!F119</f>
        <v>626.4</v>
      </c>
      <c r="J158" s="62">
        <f>'Нагрузка ежечасно'!G119</f>
        <v>458.4</v>
      </c>
      <c r="K158" s="62">
        <f>'Нагрузка ежечасно'!H119</f>
        <v>0</v>
      </c>
      <c r="L158" s="62">
        <f>'Нагрузка ежечасно'!I119</f>
        <v>0</v>
      </c>
      <c r="M158" s="62">
        <f>'Нагрузка ежечасно'!J119</f>
        <v>0</v>
      </c>
    </row>
    <row r="159" spans="1:13" ht="15" hidden="1">
      <c r="A159" s="42">
        <f t="shared" si="2"/>
        <v>40163.020833333336</v>
      </c>
      <c r="B159" s="62">
        <f>'Нагрузка ежечасно'!B63</f>
        <v>0</v>
      </c>
      <c r="C159" s="62">
        <f>'[2]Ведомость'!W11</f>
        <v>182.4</v>
      </c>
      <c r="D159" s="62">
        <f>'[2]Ведомость'!X11</f>
        <v>137.6</v>
      </c>
      <c r="E159" s="62">
        <f>'Нагрузка ежечасно'!B120</f>
        <v>68.86239192295703</v>
      </c>
      <c r="F159" s="62">
        <f>'Нагрузка ежечасно'!C120</f>
        <v>768.24</v>
      </c>
      <c r="G159" s="62">
        <f>'Нагрузка ежечасно'!D120</f>
        <v>143.28</v>
      </c>
      <c r="H159" s="62">
        <f>'Нагрузка ежечасно'!E120</f>
        <v>32.53517077181496</v>
      </c>
      <c r="I159" s="62">
        <f>'Нагрузка ежечасно'!F120</f>
        <v>619.2</v>
      </c>
      <c r="J159" s="62">
        <f>'Нагрузка ежечасно'!G120</f>
        <v>463.2</v>
      </c>
      <c r="K159" s="62">
        <f>'Нагрузка ежечасно'!H120</f>
        <v>0</v>
      </c>
      <c r="L159" s="62">
        <f>'Нагрузка ежечасно'!I120</f>
        <v>0</v>
      </c>
      <c r="M159" s="62">
        <f>'Нагрузка ежечасно'!J120</f>
        <v>0</v>
      </c>
    </row>
    <row r="160" spans="1:13" ht="15">
      <c r="A160" s="42">
        <f t="shared" si="2"/>
        <v>40163.041666666664</v>
      </c>
      <c r="B160" s="62">
        <f>'Нагрузка ежечасно'!B64</f>
        <v>0</v>
      </c>
      <c r="C160" s="62">
        <f>'[2]Ведомость'!W12</f>
        <v>185.6</v>
      </c>
      <c r="D160" s="62">
        <f>'[2]Ведомость'!X12</f>
        <v>137.6</v>
      </c>
      <c r="E160" s="62">
        <f>'Нагрузка ежечасно'!B121</f>
        <v>72.87978803232546</v>
      </c>
      <c r="F160" s="62">
        <f>'Нагрузка ежечасно'!C121</f>
        <v>813.6</v>
      </c>
      <c r="G160" s="62">
        <f>'Нагрузка ежечасно'!D121</f>
        <v>167.04</v>
      </c>
      <c r="H160" s="62">
        <f>'Нагрузка ежечасно'!E121</f>
        <v>34.83335154581937</v>
      </c>
      <c r="I160" s="62">
        <f>'Нагрузка ежечасно'!F121</f>
        <v>662.4</v>
      </c>
      <c r="J160" s="62">
        <f>'Нагрузка ежечасно'!G121</f>
        <v>463.2</v>
      </c>
      <c r="K160" s="62">
        <f>'Нагрузка ежечасно'!H121</f>
        <v>0</v>
      </c>
      <c r="L160" s="62">
        <f>'Нагрузка ежечасно'!I121</f>
        <v>0</v>
      </c>
      <c r="M160" s="62">
        <f>'Нагрузка ежечасно'!J121</f>
        <v>0</v>
      </c>
    </row>
    <row r="161" spans="1:13" ht="15" hidden="1">
      <c r="A161" s="42">
        <f t="shared" si="2"/>
        <v>40163.0625</v>
      </c>
      <c r="B161" s="62">
        <f>'Нагрузка ежечасно'!B65</f>
        <v>0</v>
      </c>
      <c r="C161" s="62">
        <f>'[2]Ведомость'!W13</f>
        <v>188.8</v>
      </c>
      <c r="D161" s="62">
        <f>'[2]Ведомость'!X13</f>
        <v>137.6</v>
      </c>
      <c r="E161" s="62">
        <f>'Нагрузка ежечасно'!B122</f>
        <v>72.60564997703261</v>
      </c>
      <c r="F161" s="62">
        <f>'Нагрузка ежечасно'!C122</f>
        <v>809.28</v>
      </c>
      <c r="G161" s="62">
        <f>'Нагрузка ежечасно'!D122</f>
        <v>156.96</v>
      </c>
      <c r="H161" s="62">
        <f>'Нагрузка ежечасно'!E122</f>
        <v>38.6278284469972</v>
      </c>
      <c r="I161" s="62">
        <f>'Нагрузка ежечасно'!F122</f>
        <v>734.4</v>
      </c>
      <c r="J161" s="62">
        <f>'Нагрузка ежечасно'!G122</f>
        <v>463.2</v>
      </c>
      <c r="K161" s="62">
        <f>'Нагрузка ежечасно'!H122</f>
        <v>0</v>
      </c>
      <c r="L161" s="62">
        <f>'Нагрузка ежечасно'!I122</f>
        <v>0</v>
      </c>
      <c r="M161" s="62">
        <f>'Нагрузка ежечасно'!J122</f>
        <v>0</v>
      </c>
    </row>
    <row r="162" spans="1:13" ht="15" hidden="1">
      <c r="A162" s="42">
        <f t="shared" si="2"/>
        <v>40163.083333333336</v>
      </c>
      <c r="B162" s="62">
        <f>'Нагрузка ежечасно'!B66</f>
        <v>0</v>
      </c>
      <c r="C162" s="62">
        <f>'[2]Ведомость'!W14</f>
        <v>233.6</v>
      </c>
      <c r="D162" s="62">
        <f>'[2]Ведомость'!X14</f>
        <v>134.4</v>
      </c>
      <c r="E162" s="62">
        <f>'Нагрузка ежечасно'!B123</f>
        <v>78.92728844201655</v>
      </c>
      <c r="F162" s="62">
        <f>'Нагрузка ежечасно'!C123</f>
        <v>879.12</v>
      </c>
      <c r="G162" s="62">
        <f>'Нагрузка ежечасно'!D123</f>
        <v>191.52</v>
      </c>
      <c r="H162" s="62">
        <f>'Нагрузка ежечасно'!E123</f>
        <v>46.99277801849647</v>
      </c>
      <c r="I162" s="62">
        <f>'Нагрузка ежечасно'!F123</f>
        <v>892.8</v>
      </c>
      <c r="J162" s="62">
        <f>'Нагрузка ежечасно'!G123</f>
        <v>444</v>
      </c>
      <c r="K162" s="62">
        <f>'Нагрузка ежечасно'!H123</f>
        <v>0</v>
      </c>
      <c r="L162" s="62">
        <f>'Нагрузка ежечасно'!I123</f>
        <v>0</v>
      </c>
      <c r="M162" s="62">
        <f>'Нагрузка ежечасно'!J123</f>
        <v>0</v>
      </c>
    </row>
    <row r="163" spans="1:13" ht="15" hidden="1">
      <c r="A163" s="42">
        <f t="shared" si="2"/>
        <v>40163.104166666664</v>
      </c>
      <c r="B163" s="62">
        <f>'Нагрузка ежечасно'!B67</f>
        <v>0</v>
      </c>
      <c r="C163" s="62">
        <f>'[2]Ведомость'!W15</f>
        <v>259.2</v>
      </c>
      <c r="D163" s="62">
        <f>'[2]Ведомость'!X15</f>
        <v>134.4</v>
      </c>
      <c r="E163" s="62">
        <f>'Нагрузка ежечасно'!B124</f>
        <v>81.02895655310927</v>
      </c>
      <c r="F163" s="62">
        <f>'Нагрузка ежечасно'!C124</f>
        <v>903.6</v>
      </c>
      <c r="G163" s="62">
        <f>'Нагрузка ежечасно'!D124</f>
        <v>200.16</v>
      </c>
      <c r="H163" s="62">
        <f>'Нагрузка ежечасно'!E124</f>
        <v>54.01425348219216</v>
      </c>
      <c r="I163" s="62">
        <f>'Нагрузка ежечасно'!F124</f>
        <v>1032</v>
      </c>
      <c r="J163" s="62">
        <f>'Нагрузка ежечасно'!G124</f>
        <v>446.4</v>
      </c>
      <c r="K163" s="62">
        <f>'Нагрузка ежечасно'!H124</f>
        <v>0</v>
      </c>
      <c r="L163" s="62">
        <f>'Нагрузка ежечасно'!I124</f>
        <v>0</v>
      </c>
      <c r="M163" s="62">
        <f>'Нагрузка ежечасно'!J124</f>
        <v>0</v>
      </c>
    </row>
    <row r="164" spans="1:13" ht="15" hidden="1">
      <c r="A164" s="42">
        <f t="shared" si="2"/>
        <v>40163.125</v>
      </c>
      <c r="B164" s="62">
        <f>'Нагрузка ежечасно'!B68</f>
        <v>0</v>
      </c>
      <c r="C164" s="62">
        <f>'[2]Ведомость'!W16</f>
        <v>272</v>
      </c>
      <c r="D164" s="62">
        <f>'[2]Ведомость'!X16</f>
        <v>137.6</v>
      </c>
      <c r="E164" s="62">
        <f>'Нагрузка ежечасно'!B125</f>
        <v>82.33756896444095</v>
      </c>
      <c r="F164" s="62">
        <f>'Нагрузка ежечасно'!C125</f>
        <v>918</v>
      </c>
      <c r="G164" s="62">
        <f>'Нагрузка ежечасно'!D125</f>
        <v>200.88</v>
      </c>
      <c r="H164" s="62">
        <f>'Нагрузка ежечасно'!E125</f>
        <v>60.99898361122021</v>
      </c>
      <c r="I164" s="62">
        <f>'Нагрузка ежечасно'!F125</f>
        <v>1168.8</v>
      </c>
      <c r="J164" s="62">
        <f>'Нагрузка ежечасно'!G125</f>
        <v>441.6</v>
      </c>
      <c r="K164" s="62">
        <f>'Нагрузка ежечасно'!H125</f>
        <v>0</v>
      </c>
      <c r="L164" s="62">
        <f>'Нагрузка ежечасно'!I125</f>
        <v>0</v>
      </c>
      <c r="M164" s="62">
        <f>'Нагрузка ежечасно'!J125</f>
        <v>0</v>
      </c>
    </row>
    <row r="165" spans="1:13" ht="15" hidden="1">
      <c r="A165" s="42">
        <f t="shared" si="2"/>
        <v>40163.145833333336</v>
      </c>
      <c r="B165" s="62">
        <f>'Нагрузка ежечасно'!B69</f>
        <v>0</v>
      </c>
      <c r="C165" s="62">
        <f>'[2]Ведомость'!W17</f>
        <v>275.2</v>
      </c>
      <c r="D165" s="62">
        <f>'[2]Ведомость'!X17</f>
        <v>137.6</v>
      </c>
      <c r="E165" s="62">
        <f>'Нагрузка ежечасно'!B126</f>
        <v>82.33725459593622</v>
      </c>
      <c r="F165" s="62">
        <f>'Нагрузка ежечасно'!C126</f>
        <v>915.84</v>
      </c>
      <c r="G165" s="62">
        <f>'Нагрузка ежечасно'!D126</f>
        <v>205.92</v>
      </c>
      <c r="H165" s="62">
        <f>'Нагрузка ежечасно'!E126</f>
        <v>65.87284027596195</v>
      </c>
      <c r="I165" s="62">
        <f>'Нагрузка ежечасно'!F126</f>
        <v>1257.6</v>
      </c>
      <c r="J165" s="62">
        <f>'Нагрузка ежечасно'!G126</f>
        <v>453.6</v>
      </c>
      <c r="K165" s="62">
        <f>'Нагрузка ежечасно'!H126</f>
        <v>0</v>
      </c>
      <c r="L165" s="62">
        <f>'Нагрузка ежечасно'!I126</f>
        <v>0</v>
      </c>
      <c r="M165" s="62">
        <f>'Нагрузка ежечасно'!J126</f>
        <v>0</v>
      </c>
    </row>
    <row r="166" spans="1:13" ht="15" hidden="1">
      <c r="A166" s="42">
        <f t="shared" si="2"/>
        <v>40163.1666666667</v>
      </c>
      <c r="B166" s="62">
        <f>'Нагрузка ежечасно'!B70</f>
        <v>0</v>
      </c>
      <c r="C166" s="62">
        <f>'[2]Ведомость'!W18</f>
        <v>294.4</v>
      </c>
      <c r="D166" s="62">
        <f>'[2]Ведомость'!X18</f>
        <v>147.2</v>
      </c>
      <c r="E166" s="62">
        <f>'Нагрузка ежечасно'!B127</f>
        <v>76.97336717536199</v>
      </c>
      <c r="F166" s="62">
        <f>'Нагрузка ежечасно'!C127</f>
        <v>855.36</v>
      </c>
      <c r="G166" s="62">
        <f>'Нагрузка ежечасно'!D127</f>
        <v>166.32</v>
      </c>
      <c r="H166" s="62">
        <f>'Нагрузка ежечасно'!E127</f>
        <v>67.76775295364148</v>
      </c>
      <c r="I166" s="62">
        <f>'Нагрузка ежечасно'!F127</f>
        <v>1293.6</v>
      </c>
      <c r="J166" s="62">
        <f>'Нагрузка ежечасно'!G127</f>
        <v>456</v>
      </c>
      <c r="K166" s="62">
        <f>'Нагрузка ежечасно'!H127</f>
        <v>0</v>
      </c>
      <c r="L166" s="62">
        <f>'Нагрузка ежечасно'!I127</f>
        <v>0</v>
      </c>
      <c r="M166" s="62">
        <f>'Нагрузка ежечасно'!J127</f>
        <v>0</v>
      </c>
    </row>
    <row r="167" spans="1:13" ht="15" hidden="1">
      <c r="A167" s="42">
        <f t="shared" si="2"/>
        <v>40163.1875</v>
      </c>
      <c r="B167" s="62">
        <f>'Нагрузка ежечасно'!B71</f>
        <v>0</v>
      </c>
      <c r="C167" s="62">
        <f>'[2]Ведомость'!W19</f>
        <v>307.2</v>
      </c>
      <c r="D167" s="62">
        <f>'[2]Ведомость'!X19</f>
        <v>156.8</v>
      </c>
      <c r="E167" s="62">
        <f>'Нагрузка ежечасно'!B128</f>
        <v>76.54245127236176</v>
      </c>
      <c r="F167" s="62">
        <f>'Нагрузка ежечасно'!C128</f>
        <v>851.04</v>
      </c>
      <c r="G167" s="62">
        <f>'Нагрузка ежечасно'!D128</f>
        <v>163.44</v>
      </c>
      <c r="H167" s="62">
        <f>'Нагрузка ежечасно'!E128</f>
        <v>65.19632353265712</v>
      </c>
      <c r="I167" s="62">
        <f>'Нагрузка ежечасно'!F128</f>
        <v>1240.8</v>
      </c>
      <c r="J167" s="62">
        <f>'Нагрузка ежечасно'!G128</f>
        <v>463.2</v>
      </c>
      <c r="K167" s="62">
        <f>'Нагрузка ежечасно'!H128</f>
        <v>0</v>
      </c>
      <c r="L167" s="62">
        <f>'Нагрузка ежечасно'!I128</f>
        <v>0</v>
      </c>
      <c r="M167" s="62">
        <f>'Нагрузка ежечасно'!J128</f>
        <v>0</v>
      </c>
    </row>
    <row r="168" spans="1:13" ht="15" hidden="1">
      <c r="A168" s="42">
        <f t="shared" si="2"/>
        <v>40163.2083333333</v>
      </c>
      <c r="B168" s="62">
        <f>'Нагрузка ежечасно'!B72</f>
        <v>0</v>
      </c>
      <c r="C168" s="62">
        <f>'[2]Ведомость'!W20</f>
        <v>313.6</v>
      </c>
      <c r="D168" s="62">
        <f>'[2]Ведомость'!X20</f>
        <v>156.8</v>
      </c>
      <c r="E168" s="62">
        <f>'Нагрузка ежечасно'!B129</f>
        <v>77.07547866029454</v>
      </c>
      <c r="F168" s="62">
        <f>'Нагрузка ежечасно'!C129</f>
        <v>855.36</v>
      </c>
      <c r="G168" s="62">
        <f>'Нагрузка ежечасно'!D129</f>
        <v>160.56</v>
      </c>
      <c r="H168" s="62">
        <f>'Нагрузка ежечасно'!E129</f>
        <v>34.478541528224525</v>
      </c>
      <c r="I168" s="62">
        <f>'Нагрузка ежечасно'!F129</f>
        <v>655.2</v>
      </c>
      <c r="J168" s="62">
        <f>'Нагрузка ежечасно'!G129</f>
        <v>240</v>
      </c>
      <c r="K168" s="62">
        <f>'Нагрузка ежечасно'!H129</f>
        <v>0</v>
      </c>
      <c r="L168" s="62">
        <f>'Нагрузка ежечасно'!I129</f>
        <v>0</v>
      </c>
      <c r="M168" s="62">
        <f>'Нагрузка ежечасно'!J129</f>
        <v>0</v>
      </c>
    </row>
    <row r="169" spans="1:13" ht="15" hidden="1">
      <c r="A169" s="42">
        <f t="shared" si="2"/>
        <v>40163.2291666667</v>
      </c>
      <c r="B169" s="62">
        <f>'Нагрузка ежечасно'!B73</f>
        <v>0</v>
      </c>
      <c r="C169" s="62">
        <f>'[2]Ведомость'!W21</f>
        <v>332.8</v>
      </c>
      <c r="D169" s="62">
        <f>'[2]Ведомость'!X21</f>
        <v>169.6</v>
      </c>
      <c r="E169" s="62">
        <f>'Нагрузка ежечасно'!B130</f>
        <v>77.61903502089224</v>
      </c>
      <c r="F169" s="62">
        <f>'Нагрузка ежечасно'!C130</f>
        <v>862.56</v>
      </c>
      <c r="G169" s="62">
        <f>'Нагрузка ежечасно'!D130</f>
        <v>163.44</v>
      </c>
      <c r="H169" s="62">
        <f>'Нагрузка ежечасно'!E130</f>
        <v>0</v>
      </c>
      <c r="I169" s="62">
        <f>'Нагрузка ежечасно'!F130</f>
        <v>0</v>
      </c>
      <c r="J169" s="62">
        <f>'Нагрузка ежечасно'!G130</f>
        <v>0</v>
      </c>
      <c r="K169" s="62">
        <f>'Нагрузка ежечасно'!H130</f>
        <v>0</v>
      </c>
      <c r="L169" s="62">
        <f>'Нагрузка ежечасно'!I130</f>
        <v>0</v>
      </c>
      <c r="M169" s="62">
        <f>'Нагрузка ежечасно'!J130</f>
        <v>0</v>
      </c>
    </row>
    <row r="170" spans="1:13" ht="15" hidden="1">
      <c r="A170" s="42">
        <f t="shared" si="2"/>
        <v>40163.25</v>
      </c>
      <c r="B170" s="62">
        <f>'Нагрузка ежечасно'!B74</f>
        <v>0</v>
      </c>
      <c r="C170" s="62">
        <f>'[2]Ведомость'!W22</f>
        <v>342.4</v>
      </c>
      <c r="D170" s="62">
        <f>'[2]Ведомость'!X22</f>
        <v>160</v>
      </c>
      <c r="E170" s="62">
        <f>'Нагрузка ежечасно'!B131</f>
        <v>77.41645910909246</v>
      </c>
      <c r="F170" s="62">
        <f>'Нагрузка ежечасно'!C131</f>
        <v>858.96</v>
      </c>
      <c r="G170" s="62">
        <f>'Нагрузка ежечасно'!D131</f>
        <v>160.56</v>
      </c>
      <c r="H170" s="62">
        <f>'Нагрузка ежечасно'!E131</f>
        <v>0.1267699528378801</v>
      </c>
      <c r="I170" s="62">
        <f>'Нагрузка ежечасно'!F131</f>
        <v>2.4</v>
      </c>
      <c r="J170" s="62">
        <f>'Нагрузка ежечасно'!G131</f>
        <v>0</v>
      </c>
      <c r="K170" s="62">
        <f>'Нагрузка ежечасно'!H131</f>
        <v>0</v>
      </c>
      <c r="L170" s="62">
        <f>'Нагрузка ежечасно'!I131</f>
        <v>0</v>
      </c>
      <c r="M170" s="62">
        <f>'Нагрузка ежечасно'!J131</f>
        <v>0</v>
      </c>
    </row>
    <row r="171" spans="1:13" ht="15" hidden="1">
      <c r="A171" s="42">
        <f t="shared" si="2"/>
        <v>40163.2708333334</v>
      </c>
      <c r="B171" s="62">
        <f>'Нагрузка ежечасно'!B75</f>
        <v>0</v>
      </c>
      <c r="C171" s="62">
        <f>'[2]Ведомость'!W23</f>
        <v>326.4</v>
      </c>
      <c r="D171" s="62">
        <f>'[2]Ведомость'!X23</f>
        <v>150.4</v>
      </c>
      <c r="E171" s="62">
        <f>'Нагрузка ежечасно'!B132</f>
        <v>79.95969898374176</v>
      </c>
      <c r="F171" s="62">
        <f>'Нагрузка ежечасно'!C132</f>
        <v>886.32</v>
      </c>
      <c r="G171" s="62">
        <f>'Нагрузка ежечасно'!D132</f>
        <v>175.68</v>
      </c>
      <c r="H171" s="62">
        <f>'Нагрузка ежечасно'!E132</f>
        <v>0</v>
      </c>
      <c r="I171" s="62">
        <f>'Нагрузка ежечасно'!F132</f>
        <v>0</v>
      </c>
      <c r="J171" s="62">
        <f>'Нагрузка ежечасно'!G132</f>
        <v>0</v>
      </c>
      <c r="K171" s="62">
        <f>'Нагрузка ежечасно'!H132</f>
        <v>0</v>
      </c>
      <c r="L171" s="62">
        <f>'Нагрузка ежечасно'!I132</f>
        <v>0</v>
      </c>
      <c r="M171" s="62">
        <f>'Нагрузка ежечасно'!J132</f>
        <v>0</v>
      </c>
    </row>
    <row r="172" spans="1:13" ht="15">
      <c r="A172" s="42">
        <f t="shared" si="2"/>
        <v>40163.2916666667</v>
      </c>
      <c r="B172" s="62">
        <f>'Нагрузка ежечасно'!B76</f>
        <v>0</v>
      </c>
      <c r="C172" s="62">
        <f>'[2]Ведомость'!W24</f>
        <v>339.2</v>
      </c>
      <c r="D172" s="62">
        <f>'[2]Ведомость'!X24</f>
        <v>169.6</v>
      </c>
      <c r="E172" s="62">
        <f>'Нагрузка ежечасно'!B133</f>
        <v>79.17671360933593</v>
      </c>
      <c r="F172" s="62">
        <f>'Нагрузка ежечасно'!C133</f>
        <v>878.4</v>
      </c>
      <c r="G172" s="62">
        <f>'Нагрузка ежечасно'!D133</f>
        <v>177.12</v>
      </c>
      <c r="H172" s="62">
        <f>'Нагрузка ежечасно'!E133</f>
        <v>0.12595005041413168</v>
      </c>
      <c r="I172" s="62">
        <f>'Нагрузка ежечасно'!F133</f>
        <v>2.4</v>
      </c>
      <c r="J172" s="62">
        <f>'Нагрузка ежечасно'!G133</f>
        <v>0</v>
      </c>
      <c r="K172" s="62">
        <f>'Нагрузка ежечасно'!H133</f>
        <v>0</v>
      </c>
      <c r="L172" s="62">
        <f>'Нагрузка ежечасно'!I133</f>
        <v>0</v>
      </c>
      <c r="M172" s="62">
        <f>'Нагрузка ежечасно'!J133</f>
        <v>0</v>
      </c>
    </row>
    <row r="173" spans="1:13" ht="15" hidden="1">
      <c r="A173" s="42">
        <f t="shared" si="2"/>
        <v>40163.3125</v>
      </c>
      <c r="B173" s="62">
        <f>'Нагрузка ежечасно'!B77</f>
        <v>0</v>
      </c>
      <c r="C173" s="62">
        <f>'[2]Ведомость'!W25</f>
        <v>342.4</v>
      </c>
      <c r="D173" s="62">
        <f>'[2]Ведомость'!X25</f>
        <v>160</v>
      </c>
      <c r="E173" s="62">
        <f>'Нагрузка ежечасно'!B134</f>
        <v>78.68385597781445</v>
      </c>
      <c r="F173" s="62">
        <f>'Нагрузка ежечасно'!C134</f>
        <v>872.64</v>
      </c>
      <c r="G173" s="62">
        <f>'Нагрузка ежечасно'!D134</f>
        <v>178.56</v>
      </c>
      <c r="H173" s="62">
        <f>'Нагрузка ежечасно'!E134</f>
        <v>0</v>
      </c>
      <c r="I173" s="62">
        <f>'Нагрузка ежечасно'!F134</f>
        <v>0</v>
      </c>
      <c r="J173" s="62">
        <f>'Нагрузка ежечасно'!G134</f>
        <v>0</v>
      </c>
      <c r="K173" s="62">
        <f>'Нагрузка ежечасно'!H134</f>
        <v>0</v>
      </c>
      <c r="L173" s="62">
        <f>'Нагрузка ежечасно'!I134</f>
        <v>0</v>
      </c>
      <c r="M173" s="62">
        <f>'Нагрузка ежечасно'!J134</f>
        <v>0</v>
      </c>
    </row>
    <row r="174" spans="1:13" ht="15" hidden="1">
      <c r="A174" s="42">
        <f t="shared" si="2"/>
        <v>40163.3333333334</v>
      </c>
      <c r="B174" s="62">
        <f>'Нагрузка ежечасно'!B78</f>
        <v>0</v>
      </c>
      <c r="C174" s="62">
        <f>'[2]Ведомость'!W26</f>
        <v>342.4</v>
      </c>
      <c r="D174" s="62">
        <f>'[2]Ведомость'!X26</f>
        <v>160</v>
      </c>
      <c r="E174" s="62">
        <f>'Нагрузка ежечасно'!B135</f>
        <v>79.08519444261027</v>
      </c>
      <c r="F174" s="62">
        <f>'Нагрузка ежечасно'!C135</f>
        <v>875.52</v>
      </c>
      <c r="G174" s="62">
        <f>'Нагрузка ежечасно'!D135</f>
        <v>179.28</v>
      </c>
      <c r="H174" s="62">
        <f>'Нагрузка ежечасно'!E135</f>
        <v>0.1262408422788997</v>
      </c>
      <c r="I174" s="62">
        <f>'Нагрузка ежечасно'!F135</f>
        <v>2.4</v>
      </c>
      <c r="J174" s="62">
        <f>'Нагрузка ежечасно'!G135</f>
        <v>0</v>
      </c>
      <c r="K174" s="62">
        <f>'Нагрузка ежечасно'!H135</f>
        <v>0</v>
      </c>
      <c r="L174" s="62">
        <f>'Нагрузка ежечасно'!I135</f>
        <v>0</v>
      </c>
      <c r="M174" s="62">
        <f>'Нагрузка ежечасно'!J135</f>
        <v>0</v>
      </c>
    </row>
    <row r="175" spans="1:13" ht="15" hidden="1">
      <c r="A175" s="42">
        <f t="shared" si="2"/>
        <v>40163.3541666667</v>
      </c>
      <c r="B175" s="62">
        <f>'Нагрузка ежечасно'!B79</f>
        <v>0</v>
      </c>
      <c r="C175" s="62">
        <f>'[2]Ведомость'!W27</f>
        <v>339.2</v>
      </c>
      <c r="D175" s="62">
        <f>'[2]Ведомость'!X27</f>
        <v>160</v>
      </c>
      <c r="E175" s="62">
        <f>'Нагрузка ежечасно'!B136</f>
        <v>78.83285207647516</v>
      </c>
      <c r="F175" s="62">
        <f>'Нагрузка ежечасно'!C136</f>
        <v>873.36</v>
      </c>
      <c r="G175" s="62">
        <f>'Нагрузка ежечасно'!D136</f>
        <v>178.56</v>
      </c>
      <c r="H175" s="62">
        <f>'Нагрузка ежечасно'!E136</f>
        <v>0</v>
      </c>
      <c r="I175" s="62">
        <f>'Нагрузка ежечасно'!F136</f>
        <v>0</v>
      </c>
      <c r="J175" s="62">
        <f>'Нагрузка ежечасно'!G136</f>
        <v>0</v>
      </c>
      <c r="K175" s="62">
        <f>'Нагрузка ежечасно'!H136</f>
        <v>0</v>
      </c>
      <c r="L175" s="62">
        <f>'Нагрузка ежечасно'!I136</f>
        <v>0</v>
      </c>
      <c r="M175" s="62">
        <f>'Нагрузка ежечасно'!J136</f>
        <v>0</v>
      </c>
    </row>
    <row r="176" spans="1:13" ht="15" hidden="1">
      <c r="A176" s="42">
        <f t="shared" si="2"/>
        <v>40163.375</v>
      </c>
      <c r="B176" s="62">
        <f>'Нагрузка ежечасно'!B80</f>
        <v>0</v>
      </c>
      <c r="C176" s="62">
        <f>'[2]Ведомость'!W28</f>
        <v>332.8</v>
      </c>
      <c r="D176" s="62">
        <f>'[2]Ведомость'!X28</f>
        <v>156.8</v>
      </c>
      <c r="E176" s="62">
        <f>'Нагрузка ежечасно'!B137</f>
        <v>77.56473816496415</v>
      </c>
      <c r="F176" s="62">
        <f>'Нагрузка ежечасно'!C137</f>
        <v>861.12</v>
      </c>
      <c r="G176" s="62">
        <f>'Нагрузка ежечасно'!D137</f>
        <v>167.04</v>
      </c>
      <c r="H176" s="62">
        <f>'Нагрузка ежечасно'!E137</f>
        <v>0</v>
      </c>
      <c r="I176" s="62">
        <f>'Нагрузка ежечасно'!F137</f>
        <v>0</v>
      </c>
      <c r="J176" s="62">
        <f>'Нагрузка ежечасно'!G137</f>
        <v>0</v>
      </c>
      <c r="K176" s="62">
        <f>'Нагрузка ежечасно'!H137</f>
        <v>0</v>
      </c>
      <c r="L176" s="62">
        <f>'Нагрузка ежечасно'!I137</f>
        <v>0</v>
      </c>
      <c r="M176" s="62">
        <f>'Нагрузка ежечасно'!J137</f>
        <v>0</v>
      </c>
    </row>
    <row r="177" spans="1:13" ht="15" hidden="1">
      <c r="A177" s="42">
        <f t="shared" si="2"/>
        <v>40163.3958333334</v>
      </c>
      <c r="B177" s="62">
        <f>'Нагрузка ежечасно'!B81</f>
        <v>0</v>
      </c>
      <c r="C177" s="62">
        <f>'[2]Ведомость'!W29</f>
        <v>316.8</v>
      </c>
      <c r="D177" s="62">
        <f>'[2]Ведомость'!X29</f>
        <v>153.6</v>
      </c>
      <c r="E177" s="62">
        <f>'Нагрузка ежечасно'!B138</f>
        <v>77.5151092891748</v>
      </c>
      <c r="F177" s="62">
        <f>'Нагрузка ежечасно'!C138</f>
        <v>861.12</v>
      </c>
      <c r="G177" s="62">
        <f>'Нагрузка ежечасно'!D138</f>
        <v>165.6</v>
      </c>
      <c r="H177" s="62">
        <f>'Нагрузка ежечасно'!E138</f>
        <v>0.12596392582110372</v>
      </c>
      <c r="I177" s="62">
        <f>'Нагрузка ежечасно'!F138</f>
        <v>2.4</v>
      </c>
      <c r="J177" s="62">
        <f>'Нагрузка ежечасно'!G138</f>
        <v>0</v>
      </c>
      <c r="K177" s="62">
        <f>'Нагрузка ежечасно'!H138</f>
        <v>0</v>
      </c>
      <c r="L177" s="62">
        <f>'Нагрузка ежечасно'!I138</f>
        <v>0</v>
      </c>
      <c r="M177" s="62">
        <f>'Нагрузка ежечасно'!J138</f>
        <v>0</v>
      </c>
    </row>
    <row r="178" spans="1:13" ht="15">
      <c r="A178" s="42">
        <f t="shared" si="2"/>
        <v>40163.4166666667</v>
      </c>
      <c r="B178" s="62">
        <f>'Нагрузка ежечасно'!B82</f>
        <v>0</v>
      </c>
      <c r="C178" s="62">
        <f>'[2]Ведомость'!W30</f>
        <v>320</v>
      </c>
      <c r="D178" s="62">
        <f>'[2]Ведомость'!X30</f>
        <v>156.8</v>
      </c>
      <c r="E178" s="62">
        <f>'Нагрузка ежечасно'!B139</f>
        <v>76.02287954555501</v>
      </c>
      <c r="F178" s="62">
        <f>'Нагрузка ежечасно'!C139</f>
        <v>840.96</v>
      </c>
      <c r="G178" s="62">
        <f>'Нагрузка ежечасно'!D139</f>
        <v>160.56</v>
      </c>
      <c r="H178" s="62">
        <f>'Нагрузка ежечасно'!E139</f>
        <v>0</v>
      </c>
      <c r="I178" s="62">
        <f>'Нагрузка ежечасно'!F139</f>
        <v>0</v>
      </c>
      <c r="J178" s="62">
        <f>'Нагрузка ежечасно'!G139</f>
        <v>0</v>
      </c>
      <c r="K178" s="62">
        <f>'Нагрузка ежечасно'!H139</f>
        <v>0</v>
      </c>
      <c r="L178" s="62">
        <f>'Нагрузка ежечасно'!I139</f>
        <v>0</v>
      </c>
      <c r="M178" s="62">
        <f>'Нагрузка ежечасно'!J139</f>
        <v>0</v>
      </c>
    </row>
    <row r="179" spans="1:13" ht="15" hidden="1">
      <c r="A179" s="42">
        <f t="shared" si="2"/>
        <v>40163.4375</v>
      </c>
      <c r="B179" s="62">
        <f>'Нагрузка ежечасно'!B83</f>
        <v>0</v>
      </c>
      <c r="C179" s="62">
        <f>'[2]Ведомость'!W31</f>
        <v>326.4</v>
      </c>
      <c r="D179" s="62">
        <f>'[2]Ведомость'!X31</f>
        <v>169.6</v>
      </c>
      <c r="E179" s="62">
        <f>'Нагрузка ежечасно'!B140</f>
        <v>83.32482742413178</v>
      </c>
      <c r="F179" s="62">
        <f>'Нагрузка ежечасно'!C140</f>
        <v>915.12</v>
      </c>
      <c r="G179" s="62">
        <f>'Нагрузка ежечасно'!D140</f>
        <v>213.12</v>
      </c>
      <c r="H179" s="62">
        <f>'Нагрузка ежечасно'!E140</f>
        <v>0.12636078056213174</v>
      </c>
      <c r="I179" s="62">
        <f>'Нагрузка ежечасно'!F140</f>
        <v>2.4</v>
      </c>
      <c r="J179" s="62">
        <f>'Нагрузка ежечасно'!G140</f>
        <v>0</v>
      </c>
      <c r="K179" s="62">
        <f>'Нагрузка ежечасно'!H140</f>
        <v>0</v>
      </c>
      <c r="L179" s="62">
        <f>'Нагрузка ежечасно'!I140</f>
        <v>0</v>
      </c>
      <c r="M179" s="62">
        <f>'Нагрузка ежечасно'!J140</f>
        <v>0</v>
      </c>
    </row>
    <row r="180" spans="1:13" ht="15" hidden="1">
      <c r="A180" s="42">
        <f t="shared" si="2"/>
        <v>40163.4583333334</v>
      </c>
      <c r="B180" s="62">
        <f>'Нагрузка ежечасно'!B84</f>
        <v>0</v>
      </c>
      <c r="C180" s="62">
        <f>'[2]Ведомость'!W32</f>
        <v>332.8</v>
      </c>
      <c r="D180" s="62">
        <f>'[2]Ведомость'!X32</f>
        <v>179.2</v>
      </c>
      <c r="E180" s="62">
        <f>'Нагрузка ежечасно'!B141</f>
        <v>90.21287359730648</v>
      </c>
      <c r="F180" s="62">
        <f>'Нагрузка ежечасно'!C141</f>
        <v>992.88</v>
      </c>
      <c r="G180" s="62">
        <f>'Нагрузка ежечасно'!D141</f>
        <v>258.48</v>
      </c>
      <c r="H180" s="62">
        <f>'Нагрузка ежечасно'!E141</f>
        <v>0.12646375872738255</v>
      </c>
      <c r="I180" s="62">
        <f>'Нагрузка ежечасно'!F141</f>
        <v>2.4</v>
      </c>
      <c r="J180" s="62">
        <f>'Нагрузка ежечасно'!G141</f>
        <v>0</v>
      </c>
      <c r="K180" s="62">
        <f>'Нагрузка ежечасно'!H141</f>
        <v>0</v>
      </c>
      <c r="L180" s="62">
        <f>'Нагрузка ежечасно'!I141</f>
        <v>0</v>
      </c>
      <c r="M180" s="62">
        <f>'Нагрузка ежечасно'!J141</f>
        <v>0</v>
      </c>
    </row>
    <row r="181" spans="1:13" ht="15" hidden="1">
      <c r="A181" s="42">
        <f t="shared" si="2"/>
        <v>40163.4791666667</v>
      </c>
      <c r="B181" s="62">
        <f>'Нагрузка ежечасно'!B85</f>
        <v>0</v>
      </c>
      <c r="C181" s="62">
        <f>'[2]Ведомость'!W33</f>
        <v>339.2</v>
      </c>
      <c r="D181" s="62">
        <f>'[2]Ведомость'!X33</f>
        <v>172.8</v>
      </c>
      <c r="E181" s="62">
        <f>'Нагрузка ежечасно'!B142</f>
        <v>90.06858605517353</v>
      </c>
      <c r="F181" s="62">
        <f>'Нагрузка ежечасно'!C142</f>
        <v>995.04</v>
      </c>
      <c r="G181" s="62">
        <f>'Нагрузка ежечасно'!D142</f>
        <v>252.72</v>
      </c>
      <c r="H181" s="62">
        <f>'Нагрузка ежечасно'!E142</f>
        <v>0</v>
      </c>
      <c r="I181" s="62">
        <f>'Нагрузка ежечасно'!F142</f>
        <v>0</v>
      </c>
      <c r="J181" s="62">
        <f>'Нагрузка ежечасно'!G142</f>
        <v>0</v>
      </c>
      <c r="K181" s="62">
        <f>'Нагрузка ежечасно'!H142</f>
        <v>0</v>
      </c>
      <c r="L181" s="62">
        <f>'Нагрузка ежечасно'!I142</f>
        <v>0</v>
      </c>
      <c r="M181" s="62">
        <f>'Нагрузка ежечасно'!J142</f>
        <v>0</v>
      </c>
    </row>
    <row r="182" spans="1:13" ht="15" hidden="1">
      <c r="A182" s="42">
        <f t="shared" si="2"/>
        <v>40163.5</v>
      </c>
      <c r="B182" s="62">
        <f>'Нагрузка ежечасно'!B86</f>
        <v>0</v>
      </c>
      <c r="C182" s="62">
        <f>'[2]Ведомость'!W34</f>
        <v>320</v>
      </c>
      <c r="D182" s="62">
        <f>'[2]Ведомость'!X34</f>
        <v>160</v>
      </c>
      <c r="E182" s="62">
        <f>'Нагрузка ежечасно'!B143</f>
        <v>91.90518466618869</v>
      </c>
      <c r="F182" s="62">
        <f>'Нагрузка ежечасно'!C143</f>
        <v>1011.6</v>
      </c>
      <c r="G182" s="62">
        <f>'Нагрузка ежечасно'!D143</f>
        <v>89.28</v>
      </c>
      <c r="H182" s="62">
        <f>'Нагрузка ежечасно'!E143</f>
        <v>0</v>
      </c>
      <c r="I182" s="62">
        <f>'Нагрузка ежечасно'!F143</f>
        <v>0</v>
      </c>
      <c r="J182" s="62">
        <f>'Нагрузка ежечасно'!G143</f>
        <v>0</v>
      </c>
      <c r="K182" s="62">
        <f>'Нагрузка ежечасно'!H143</f>
        <v>0</v>
      </c>
      <c r="L182" s="62">
        <f>'Нагрузка ежечасно'!I143</f>
        <v>0</v>
      </c>
      <c r="M182" s="62">
        <f>'Нагрузка ежечасно'!J143</f>
        <v>0</v>
      </c>
    </row>
    <row r="183" spans="1:13" ht="15" hidden="1">
      <c r="A183" s="42">
        <f t="shared" si="2"/>
        <v>40163.5208333334</v>
      </c>
      <c r="B183" s="62">
        <f>'Нагрузка ежечасно'!B87</f>
        <v>0</v>
      </c>
      <c r="C183" s="62">
        <f>'[2]Ведомость'!W35</f>
        <v>342.4</v>
      </c>
      <c r="D183" s="62">
        <f>'[2]Ведомость'!X35</f>
        <v>153.6</v>
      </c>
      <c r="E183" s="62">
        <f>'Нагрузка ежечасно'!B144</f>
        <v>91.98077591606884</v>
      </c>
      <c r="F183" s="62">
        <f>'Нагрузка ежечасно'!C144</f>
        <v>1012.32</v>
      </c>
      <c r="G183" s="62">
        <f>'Нагрузка ежечасно'!D144</f>
        <v>89.28</v>
      </c>
      <c r="H183" s="62">
        <f>'Нагрузка ежечасно'!E144</f>
        <v>110.6823021054462</v>
      </c>
      <c r="I183" s="62">
        <f>'Нагрузка ежечасно'!F144</f>
        <v>2100</v>
      </c>
      <c r="J183" s="62">
        <f>'Нагрузка ежечасно'!G144</f>
        <v>631.2</v>
      </c>
      <c r="K183" s="62">
        <f>'Нагрузка ежечасно'!H144</f>
        <v>0</v>
      </c>
      <c r="L183" s="62">
        <f>'Нагрузка ежечасно'!I144</f>
        <v>0</v>
      </c>
      <c r="M183" s="62">
        <f>'Нагрузка ежечасно'!J144</f>
        <v>0</v>
      </c>
    </row>
    <row r="184" spans="1:13" ht="15" hidden="1">
      <c r="A184" s="42">
        <f t="shared" si="2"/>
        <v>40163.5416666667</v>
      </c>
      <c r="B184" s="62">
        <f>'Нагрузка ежечасно'!B88</f>
        <v>0</v>
      </c>
      <c r="C184" s="62">
        <f>'[2]Ведомость'!W36</f>
        <v>320</v>
      </c>
      <c r="D184" s="62">
        <f>'[2]Ведомость'!X36</f>
        <v>147.2</v>
      </c>
      <c r="E184" s="62">
        <f>'Нагрузка ежечасно'!B145</f>
        <v>91.51499706378476</v>
      </c>
      <c r="F184" s="62">
        <f>'Нагрузка ежечасно'!C145</f>
        <v>1006.56</v>
      </c>
      <c r="G184" s="62">
        <f>'Нагрузка ежечасно'!D145</f>
        <v>84.96</v>
      </c>
      <c r="H184" s="62">
        <f>'Нагрузка ежечасно'!E145</f>
        <v>101.8225735339634</v>
      </c>
      <c r="I184" s="62">
        <f>'Нагрузка ежечасно'!F145</f>
        <v>1934.4</v>
      </c>
      <c r="J184" s="62">
        <f>'Нагрузка ежечасно'!G145</f>
        <v>674.4</v>
      </c>
      <c r="K184" s="62">
        <f>'Нагрузка ежечасно'!H145</f>
        <v>0</v>
      </c>
      <c r="L184" s="62">
        <f>'Нагрузка ежечасно'!I145</f>
        <v>0</v>
      </c>
      <c r="M184" s="62">
        <f>'Нагрузка ежечасно'!J145</f>
        <v>0</v>
      </c>
    </row>
    <row r="185" spans="1:13" ht="15" hidden="1">
      <c r="A185" s="42">
        <f t="shared" si="2"/>
        <v>40163.5625000001</v>
      </c>
      <c r="B185" s="62">
        <f>'Нагрузка ежечасно'!B89</f>
        <v>0</v>
      </c>
      <c r="C185" s="62">
        <f>'[2]Ведомость'!W37</f>
        <v>342.4</v>
      </c>
      <c r="D185" s="62">
        <f>'[2]Ведомость'!X37</f>
        <v>147.2</v>
      </c>
      <c r="E185" s="62">
        <f>'Нагрузка ежечасно'!B146</f>
        <v>91.57225949712982</v>
      </c>
      <c r="F185" s="62">
        <f>'Нагрузка ежечасно'!C146</f>
        <v>1010.88</v>
      </c>
      <c r="G185" s="62">
        <f>'Нагрузка ежечасно'!D146</f>
        <v>86.4</v>
      </c>
      <c r="H185" s="62">
        <f>'Нагрузка ежечасно'!E146</f>
        <v>90.3256871273808</v>
      </c>
      <c r="I185" s="62">
        <f>'Нагрузка ежечасно'!F146</f>
        <v>1711.2</v>
      </c>
      <c r="J185" s="62">
        <f>'Нагрузка ежечасно'!G146</f>
        <v>636</v>
      </c>
      <c r="K185" s="62">
        <f>'Нагрузка ежечасно'!H146</f>
        <v>0</v>
      </c>
      <c r="L185" s="62">
        <f>'Нагрузка ежечасно'!I146</f>
        <v>0</v>
      </c>
      <c r="M185" s="62">
        <f>'Нагрузка ежечасно'!J146</f>
        <v>0</v>
      </c>
    </row>
    <row r="186" spans="1:13" ht="15" hidden="1">
      <c r="A186" s="42">
        <f t="shared" si="2"/>
        <v>40163.5833333334</v>
      </c>
      <c r="B186" s="62">
        <f>'Нагрузка ежечасно'!B90</f>
        <v>0</v>
      </c>
      <c r="C186" s="62">
        <f>'[2]Ведомость'!W38</f>
        <v>345.6</v>
      </c>
      <c r="D186" s="62">
        <f>'[2]Ведомость'!X38</f>
        <v>144</v>
      </c>
      <c r="E186" s="62">
        <f>'Нагрузка ежечасно'!B147</f>
        <v>90.68939893588069</v>
      </c>
      <c r="F186" s="62">
        <f>'Нагрузка ежечасно'!C147</f>
        <v>1002.96</v>
      </c>
      <c r="G186" s="62">
        <f>'Нагрузка ежечасно'!D147</f>
        <v>82.08</v>
      </c>
      <c r="H186" s="62">
        <f>'Нагрузка ежечасно'!E147</f>
        <v>84.16133894196722</v>
      </c>
      <c r="I186" s="62">
        <f>'Нагрузка ежечасно'!F147</f>
        <v>1586.4</v>
      </c>
      <c r="J186" s="62">
        <f>'Нагрузка ежечасно'!G147</f>
        <v>612</v>
      </c>
      <c r="K186" s="62">
        <f>'Нагрузка ежечасно'!H147</f>
        <v>0</v>
      </c>
      <c r="L186" s="62">
        <f>'Нагрузка ежечасно'!I147</f>
        <v>0</v>
      </c>
      <c r="M186" s="62">
        <f>'Нагрузка ежечасно'!J147</f>
        <v>0</v>
      </c>
    </row>
    <row r="187" spans="1:13" ht="15" hidden="1">
      <c r="A187" s="42">
        <f t="shared" si="2"/>
        <v>40163.6041666667</v>
      </c>
      <c r="B187" s="62">
        <f>'Нагрузка ежечасно'!B91</f>
        <v>0</v>
      </c>
      <c r="C187" s="62">
        <f>'[2]Ведомость'!W39</f>
        <v>364.8</v>
      </c>
      <c r="D187" s="62">
        <f>'[2]Ведомость'!X39</f>
        <v>144</v>
      </c>
      <c r="E187" s="62">
        <f>'Нагрузка ежечасно'!B148</f>
        <v>91.6852865124534</v>
      </c>
      <c r="F187" s="62">
        <f>'Нагрузка ежечасно'!C148</f>
        <v>1014.48</v>
      </c>
      <c r="G187" s="62">
        <f>'Нагрузка ежечасно'!D148</f>
        <v>87.12</v>
      </c>
      <c r="H187" s="62">
        <f>'Нагрузка ежечасно'!E148</f>
        <v>81.53078406447439</v>
      </c>
      <c r="I187" s="62">
        <f>'Нагрузка ежечасно'!F148</f>
        <v>1533.6</v>
      </c>
      <c r="J187" s="62">
        <f>'Нагрузка ежечасно'!G148</f>
        <v>592.8</v>
      </c>
      <c r="K187" s="62">
        <f>'Нагрузка ежечасно'!H148</f>
        <v>0</v>
      </c>
      <c r="L187" s="62">
        <f>'Нагрузка ежечасно'!I148</f>
        <v>0</v>
      </c>
      <c r="M187" s="62">
        <f>'Нагрузка ежечасно'!J148</f>
        <v>0</v>
      </c>
    </row>
    <row r="188" spans="1:13" ht="15" hidden="1">
      <c r="A188" s="42">
        <f t="shared" si="2"/>
        <v>40163.6250000001</v>
      </c>
      <c r="B188" s="62">
        <f>'Нагрузка ежечасно'!B92</f>
        <v>0</v>
      </c>
      <c r="C188" s="62">
        <f>'[2]Ведомость'!W40</f>
        <v>364.8</v>
      </c>
      <c r="D188" s="62">
        <f>'[2]Ведомость'!X40</f>
        <v>147.2</v>
      </c>
      <c r="E188" s="62">
        <f>'Нагрузка ежечасно'!B149</f>
        <v>90.89564393354476</v>
      </c>
      <c r="F188" s="62">
        <f>'Нагрузка ежечасно'!C149</f>
        <v>1006.56</v>
      </c>
      <c r="G188" s="62">
        <f>'Нагрузка ежечасно'!D149</f>
        <v>86.4</v>
      </c>
      <c r="H188" s="62">
        <f>'Нагрузка ежечасно'!E149</f>
        <v>79.61340443005358</v>
      </c>
      <c r="I188" s="62">
        <f>'Нагрузка ежечасно'!F149</f>
        <v>1502.4</v>
      </c>
      <c r="J188" s="62">
        <f>'Нагрузка ежечасно'!G149</f>
        <v>588</v>
      </c>
      <c r="K188" s="62">
        <f>'Нагрузка ежечасно'!H149</f>
        <v>0</v>
      </c>
      <c r="L188" s="62">
        <f>'Нагрузка ежечасно'!I149</f>
        <v>0</v>
      </c>
      <c r="M188" s="62">
        <f>'Нагрузка ежечасно'!J149</f>
        <v>0</v>
      </c>
    </row>
    <row r="189" spans="1:13" ht="15" hidden="1">
      <c r="A189" s="42">
        <f t="shared" si="2"/>
        <v>40163.6458333334</v>
      </c>
      <c r="B189" s="62">
        <f>'Нагрузка ежечасно'!B93</f>
        <v>0</v>
      </c>
      <c r="C189" s="62">
        <f>'[2]Ведомость'!W41</f>
        <v>361.6</v>
      </c>
      <c r="D189" s="62">
        <f>'[2]Ведомость'!X41</f>
        <v>150.4</v>
      </c>
      <c r="E189" s="62">
        <f>'Нагрузка ежечасно'!B150</f>
        <v>91.70438973066707</v>
      </c>
      <c r="F189" s="62">
        <f>'Нагрузка ежечасно'!C150</f>
        <v>1016.64</v>
      </c>
      <c r="G189" s="62">
        <f>'Нагрузка ежечасно'!D150</f>
        <v>86.4</v>
      </c>
      <c r="H189" s="62">
        <f>'Нагрузка ежечасно'!E150</f>
        <v>79.09051409997885</v>
      </c>
      <c r="I189" s="62">
        <f>'Нагрузка ежечасно'!F150</f>
        <v>1495.2</v>
      </c>
      <c r="J189" s="62">
        <f>'Нагрузка ежечасно'!G150</f>
        <v>580.8</v>
      </c>
      <c r="K189" s="62">
        <f>'Нагрузка ежечасно'!H150</f>
        <v>0</v>
      </c>
      <c r="L189" s="62">
        <f>'Нагрузка ежечасно'!I150</f>
        <v>0</v>
      </c>
      <c r="M189" s="62">
        <f>'Нагрузка ежечасно'!J150</f>
        <v>0</v>
      </c>
    </row>
    <row r="190" spans="1:13" ht="15" hidden="1">
      <c r="A190" s="42">
        <f t="shared" si="2"/>
        <v>40163.6666666667</v>
      </c>
      <c r="B190" s="62">
        <f>'Нагрузка ежечасно'!B94</f>
        <v>0</v>
      </c>
      <c r="C190" s="62">
        <f>'[2]Ведомость'!W42</f>
        <v>364.8</v>
      </c>
      <c r="D190" s="62">
        <f>'[2]Ведомость'!X42</f>
        <v>153.6</v>
      </c>
      <c r="E190" s="62">
        <f>'Нагрузка ежечасно'!B151</f>
        <v>92.0432681198022</v>
      </c>
      <c r="F190" s="62">
        <f>'Нагрузка ежечасно'!C151</f>
        <v>1021.68</v>
      </c>
      <c r="G190" s="62">
        <f>'Нагрузка ежечасно'!D151</f>
        <v>88.56</v>
      </c>
      <c r="H190" s="62">
        <f>'Нагрузка ежечасно'!E151</f>
        <v>78.00290541766597</v>
      </c>
      <c r="I190" s="62">
        <f>'Нагрузка ежечасно'!F151</f>
        <v>1473.6</v>
      </c>
      <c r="J190" s="62">
        <f>'Нагрузка ежечасно'!G151</f>
        <v>573.6</v>
      </c>
      <c r="K190" s="62">
        <f>'Нагрузка ежечасно'!H151</f>
        <v>0</v>
      </c>
      <c r="L190" s="62">
        <f>'Нагрузка ежечасно'!I151</f>
        <v>0</v>
      </c>
      <c r="M190" s="62">
        <f>'Нагрузка ежечасно'!J151</f>
        <v>0</v>
      </c>
    </row>
    <row r="191" spans="1:13" ht="15" hidden="1">
      <c r="A191" s="42">
        <f t="shared" si="2"/>
        <v>40163.6875000001</v>
      </c>
      <c r="B191" s="62">
        <f>'Нагрузка ежечасно'!B95</f>
        <v>0</v>
      </c>
      <c r="C191" s="62">
        <f>'[2]Ведомость'!W43</f>
        <v>380.8</v>
      </c>
      <c r="D191" s="62">
        <f>'[2]Ведомость'!X43</f>
        <v>150.4</v>
      </c>
      <c r="E191" s="62">
        <f>'Нагрузка ежечасно'!B152</f>
        <v>92.17333617978875</v>
      </c>
      <c r="F191" s="62">
        <f>'Нагрузка ежечасно'!C152</f>
        <v>1024.56</v>
      </c>
      <c r="G191" s="62">
        <f>'Нагрузка ежечасно'!D152</f>
        <v>90.72</v>
      </c>
      <c r="H191" s="62">
        <f>'Нагрузка ежечасно'!E152</f>
        <v>79.86381674449459</v>
      </c>
      <c r="I191" s="62">
        <f>'Нагрузка ежечасно'!F152</f>
        <v>1509.6</v>
      </c>
      <c r="J191" s="62">
        <f>'Нагрузка ежечасно'!G152</f>
        <v>561.6</v>
      </c>
      <c r="K191" s="62">
        <f>'Нагрузка ежечасно'!H152</f>
        <v>0</v>
      </c>
      <c r="L191" s="62">
        <f>'Нагрузка ежечасно'!I152</f>
        <v>0</v>
      </c>
      <c r="M191" s="62">
        <f>'Нагрузка ежечасно'!J152</f>
        <v>0</v>
      </c>
    </row>
    <row r="192" spans="1:13" ht="15" hidden="1">
      <c r="A192" s="42">
        <f t="shared" si="2"/>
        <v>40163.7083333334</v>
      </c>
      <c r="B192" s="62">
        <f>'Нагрузка ежечасно'!B96</f>
        <v>0</v>
      </c>
      <c r="C192" s="62">
        <f>'[2]Ведомость'!W44</f>
        <v>400</v>
      </c>
      <c r="D192" s="62">
        <f>'[2]Ведомость'!X44</f>
        <v>147.2</v>
      </c>
      <c r="E192" s="62">
        <f>'Нагрузка ежечасно'!B153</f>
        <v>91.99366201236225</v>
      </c>
      <c r="F192" s="62">
        <f>'Нагрузка ежечасно'!C153</f>
        <v>1024.56</v>
      </c>
      <c r="G192" s="62">
        <f>'Нагрузка ежечасно'!D153</f>
        <v>92.88</v>
      </c>
      <c r="H192" s="62">
        <f>'Нагрузка ежечасно'!E153</f>
        <v>80.04891456580421</v>
      </c>
      <c r="I192" s="62">
        <f>'Нагрузка ежечасно'!F153</f>
        <v>1519.2</v>
      </c>
      <c r="J192" s="62">
        <f>'Нагрузка ежечасно'!G153</f>
        <v>535.2</v>
      </c>
      <c r="K192" s="62">
        <f>'Нагрузка ежечасно'!H153</f>
        <v>0</v>
      </c>
      <c r="L192" s="62">
        <f>'Нагрузка ежечасно'!I153</f>
        <v>0</v>
      </c>
      <c r="M192" s="62">
        <f>'Нагрузка ежечасно'!J153</f>
        <v>0</v>
      </c>
    </row>
    <row r="193" spans="1:13" ht="15" hidden="1">
      <c r="A193" s="42">
        <f t="shared" si="2"/>
        <v>40163.7291666667</v>
      </c>
      <c r="B193" s="62">
        <f>'Нагрузка ежечасно'!B97</f>
        <v>0</v>
      </c>
      <c r="C193" s="62">
        <f>'[2]Ведомость'!W45</f>
        <v>409.6</v>
      </c>
      <c r="D193" s="62">
        <f>'[2]Ведомость'!X45</f>
        <v>147.2</v>
      </c>
      <c r="E193" s="62">
        <f>'Нагрузка ежечасно'!B154</f>
        <v>89.88713401859395</v>
      </c>
      <c r="F193" s="62">
        <f>'Нагрузка ежечасно'!C154</f>
        <v>1005.12</v>
      </c>
      <c r="G193" s="62">
        <f>'Нагрузка ежечасно'!D154</f>
        <v>83.52</v>
      </c>
      <c r="H193" s="62">
        <f>'Нагрузка ежечасно'!E154</f>
        <v>83.0415232368541</v>
      </c>
      <c r="I193" s="62">
        <f>'Нагрузка ежечасно'!F154</f>
        <v>1576.8</v>
      </c>
      <c r="J193" s="62">
        <f>'Нагрузка ежечасно'!G154</f>
        <v>540</v>
      </c>
      <c r="K193" s="62">
        <f>'Нагрузка ежечасно'!H154</f>
        <v>0</v>
      </c>
      <c r="L193" s="62">
        <f>'Нагрузка ежечасно'!I154</f>
        <v>0</v>
      </c>
      <c r="M193" s="62">
        <f>'Нагрузка ежечасно'!J154</f>
        <v>0</v>
      </c>
    </row>
    <row r="194" spans="1:13" ht="15">
      <c r="A194" s="42">
        <f t="shared" si="2"/>
        <v>40163.7500000001</v>
      </c>
      <c r="B194" s="62">
        <f>'Нагрузка ежечасно'!B98</f>
        <v>0</v>
      </c>
      <c r="C194" s="62">
        <f>'[2]Ведомость'!W46</f>
        <v>409.6</v>
      </c>
      <c r="D194" s="62">
        <f>'[2]Ведомость'!X46</f>
        <v>147.2</v>
      </c>
      <c r="E194" s="62">
        <f>'Нагрузка ежечасно'!B155</f>
        <v>91.48988149381252</v>
      </c>
      <c r="F194" s="62">
        <f>'Нагрузка ежечасно'!C155</f>
        <v>1023.12</v>
      </c>
      <c r="G194" s="62">
        <f>'Нагрузка ежечасно'!D155</f>
        <v>90.72</v>
      </c>
      <c r="H194" s="62">
        <f>'Нагрузка ежечасно'!E155</f>
        <v>81.6433297885535</v>
      </c>
      <c r="I194" s="62">
        <f>'Нагрузка ежечасно'!F155</f>
        <v>1545.6</v>
      </c>
      <c r="J194" s="62">
        <f>'Нагрузка ежечасно'!G155</f>
        <v>525.6</v>
      </c>
      <c r="K194" s="62">
        <f>'Нагрузка ежечасно'!H155</f>
        <v>0</v>
      </c>
      <c r="L194" s="62">
        <f>'Нагрузка ежечасно'!I155</f>
        <v>0</v>
      </c>
      <c r="M194" s="62">
        <f>'Нагрузка ежечасно'!J155</f>
        <v>0</v>
      </c>
    </row>
    <row r="195" spans="1:13" ht="15" hidden="1">
      <c r="A195" s="42">
        <f t="shared" si="2"/>
        <v>40163.7708333334</v>
      </c>
      <c r="B195" s="62">
        <f>'Нагрузка ежечасно'!B99</f>
        <v>0</v>
      </c>
      <c r="C195" s="62">
        <f>'[2]Ведомость'!W47</f>
        <v>416</v>
      </c>
      <c r="D195" s="62">
        <f>'[2]Ведомость'!X47</f>
        <v>144</v>
      </c>
      <c r="E195" s="62">
        <f>'Нагрузка ежечасно'!B156</f>
        <v>83.10566560615894</v>
      </c>
      <c r="F195" s="62">
        <f>'Нагрузка ежечасно'!C156</f>
        <v>927.36</v>
      </c>
      <c r="G195" s="62">
        <f>'Нагрузка ежечасно'!D156</f>
        <v>37.44</v>
      </c>
      <c r="H195" s="62">
        <f>'Нагрузка ежечасно'!E156</f>
        <v>82.11020264145439</v>
      </c>
      <c r="I195" s="62">
        <f>'Нагрузка ежечасно'!F156</f>
        <v>1555.2</v>
      </c>
      <c r="J195" s="62">
        <f>'Нагрузка ежечасно'!G156</f>
        <v>523.2</v>
      </c>
      <c r="K195" s="62">
        <f>'Нагрузка ежечасно'!H156</f>
        <v>0</v>
      </c>
      <c r="L195" s="62">
        <f>'Нагрузка ежечасно'!I156</f>
        <v>0</v>
      </c>
      <c r="M195" s="62">
        <f>'Нагрузка ежечасно'!J156</f>
        <v>0</v>
      </c>
    </row>
    <row r="196" spans="1:13" ht="15" hidden="1">
      <c r="A196" s="42">
        <f t="shared" si="2"/>
        <v>40163.7916666667</v>
      </c>
      <c r="B196" s="62">
        <f>'Нагрузка ежечасно'!B100</f>
        <v>0</v>
      </c>
      <c r="C196" s="62">
        <f>'[2]Ведомость'!W48</f>
        <v>419.2</v>
      </c>
      <c r="D196" s="62">
        <f>'[2]Ведомость'!X48</f>
        <v>150.4</v>
      </c>
      <c r="E196" s="62">
        <f>'Нагрузка ежечасно'!B157</f>
        <v>80.84430201690701</v>
      </c>
      <c r="F196" s="62">
        <f>'Нагрузка ежечасно'!C157</f>
        <v>900.72</v>
      </c>
      <c r="G196" s="62">
        <f>'Нагрузка ежечасно'!D157</f>
        <v>23.04</v>
      </c>
      <c r="H196" s="62">
        <f>'Нагрузка ежечасно'!E157</f>
        <v>79.47903835434025</v>
      </c>
      <c r="I196" s="62">
        <f>'Нагрузка ежечасно'!F157</f>
        <v>1504.8</v>
      </c>
      <c r="J196" s="62">
        <f>'Нагрузка ежечасно'!G157</f>
        <v>525.6</v>
      </c>
      <c r="K196" s="62">
        <f>'Нагрузка ежечасно'!H157</f>
        <v>0</v>
      </c>
      <c r="L196" s="62">
        <f>'Нагрузка ежечасно'!I157</f>
        <v>0</v>
      </c>
      <c r="M196" s="62">
        <f>'Нагрузка ежечасно'!J157</f>
        <v>0</v>
      </c>
    </row>
    <row r="197" spans="1:13" ht="15" hidden="1">
      <c r="A197" s="42">
        <f t="shared" si="2"/>
        <v>40163.8125000001</v>
      </c>
      <c r="B197" s="62">
        <f>'Нагрузка ежечасно'!B101</f>
        <v>0</v>
      </c>
      <c r="C197" s="62">
        <f>'[2]Ведомость'!W49</f>
        <v>374.4</v>
      </c>
      <c r="D197" s="62">
        <f>'[2]Ведомость'!X49</f>
        <v>150.4</v>
      </c>
      <c r="E197" s="62">
        <f>'Нагрузка ежечасно'!B158</f>
        <v>80.90108886489102</v>
      </c>
      <c r="F197" s="62">
        <f>'Нагрузка ежечасно'!C158</f>
        <v>899.28</v>
      </c>
      <c r="G197" s="62">
        <f>'Нагрузка ежечасно'!D158</f>
        <v>23.04</v>
      </c>
      <c r="H197" s="62">
        <f>'Нагрузка ежечасно'!E158</f>
        <v>73.53316522269306</v>
      </c>
      <c r="I197" s="62">
        <f>'Нагрузка ежечасно'!F158</f>
        <v>1387.2</v>
      </c>
      <c r="J197" s="62">
        <f>'Нагрузка ежечасно'!G158</f>
        <v>516</v>
      </c>
      <c r="K197" s="62">
        <f>'Нагрузка ежечасно'!H158</f>
        <v>0</v>
      </c>
      <c r="L197" s="62">
        <f>'Нагрузка ежечасно'!I158</f>
        <v>0</v>
      </c>
      <c r="M197" s="62">
        <f>'Нагрузка ежечасно'!J158</f>
        <v>0</v>
      </c>
    </row>
    <row r="198" spans="1:13" ht="15" hidden="1">
      <c r="A198" s="42">
        <f t="shared" si="2"/>
        <v>40163.8333333334</v>
      </c>
      <c r="B198" s="62">
        <f>'Нагрузка ежечасно'!B102</f>
        <v>0</v>
      </c>
      <c r="C198" s="62">
        <f>'[2]Ведомость'!W50</f>
        <v>323.2</v>
      </c>
      <c r="D198" s="62">
        <f>'[2]Ведомость'!X50</f>
        <v>150.4</v>
      </c>
      <c r="E198" s="62">
        <f>'Нагрузка ежечасно'!B159</f>
        <v>74.19561602478349</v>
      </c>
      <c r="F198" s="62">
        <f>'Нагрузка ежечасно'!C159</f>
        <v>828</v>
      </c>
      <c r="G198" s="62">
        <f>'Нагрузка ежечасно'!D159</f>
        <v>3.6</v>
      </c>
      <c r="H198" s="62">
        <f>'Нагрузка ежечасно'!E159</f>
        <v>64.84707693944306</v>
      </c>
      <c r="I198" s="62">
        <f>'Нагрузка ежечасно'!F159</f>
        <v>1221.6</v>
      </c>
      <c r="J198" s="62">
        <f>'Нагрузка ежечасно'!G159</f>
        <v>511.2</v>
      </c>
      <c r="K198" s="62">
        <f>'Нагрузка ежечасно'!H159</f>
        <v>0</v>
      </c>
      <c r="L198" s="62">
        <f>'Нагрузка ежечасно'!I159</f>
        <v>0</v>
      </c>
      <c r="M198" s="62">
        <f>'Нагрузка ежечасно'!J159</f>
        <v>0</v>
      </c>
    </row>
    <row r="199" spans="1:13" ht="15" hidden="1">
      <c r="A199" s="42">
        <f t="shared" si="2"/>
        <v>40163.8541666668</v>
      </c>
      <c r="B199" s="62">
        <f>'Нагрузка ежечасно'!B103</f>
        <v>0</v>
      </c>
      <c r="C199" s="62">
        <f>'[2]Ведомость'!W51</f>
        <v>281.6</v>
      </c>
      <c r="D199" s="62">
        <f>'[2]Ведомость'!X51</f>
        <v>150.4</v>
      </c>
      <c r="E199" s="62">
        <f>'Нагрузка ежечасно'!B160</f>
        <v>71.30794004553285</v>
      </c>
      <c r="F199" s="62">
        <f>'Нагрузка ежечасно'!C160</f>
        <v>798.48</v>
      </c>
      <c r="G199" s="62">
        <f>'Нагрузка ежечасно'!D160</f>
        <v>0</v>
      </c>
      <c r="H199" s="62">
        <f>'Нагрузка ежечасно'!E160</f>
        <v>56.19949932222069</v>
      </c>
      <c r="I199" s="62">
        <f>'Нагрузка ежечасно'!F160</f>
        <v>1060.8</v>
      </c>
      <c r="J199" s="62">
        <f>'Нагрузка ежечасно'!G160</f>
        <v>499.2</v>
      </c>
      <c r="K199" s="62">
        <f>'Нагрузка ежечасно'!H160</f>
        <v>0</v>
      </c>
      <c r="L199" s="62">
        <f>'Нагрузка ежечасно'!I160</f>
        <v>0</v>
      </c>
      <c r="M199" s="62">
        <f>'Нагрузка ежечасно'!J160</f>
        <v>0</v>
      </c>
    </row>
    <row r="200" spans="1:13" ht="15" hidden="1">
      <c r="A200" s="42">
        <f t="shared" si="2"/>
        <v>40163.8750000001</v>
      </c>
      <c r="B200" s="62">
        <f>'Нагрузка ежечасно'!B104</f>
        <v>0</v>
      </c>
      <c r="C200" s="62">
        <f>'[2]Ведомость'!W52</f>
        <v>243.2</v>
      </c>
      <c r="D200" s="62">
        <f>'[2]Ведомость'!X52</f>
        <v>147.2</v>
      </c>
      <c r="E200" s="62">
        <f>'Нагрузка ежечасно'!B161</f>
        <v>70.2795552060815</v>
      </c>
      <c r="F200" s="62">
        <f>'Нагрузка ежечасно'!C161</f>
        <v>789.12</v>
      </c>
      <c r="G200" s="62">
        <f>'Нагрузка ежечасно'!D161</f>
        <v>0</v>
      </c>
      <c r="H200" s="62">
        <f>'Нагрузка ежечасно'!E161</f>
        <v>48.18831076395797</v>
      </c>
      <c r="I200" s="62">
        <f>'Нагрузка ежечасно'!F161</f>
        <v>909.6</v>
      </c>
      <c r="J200" s="62">
        <f>'Нагрузка ежечасно'!G161</f>
        <v>494.4</v>
      </c>
      <c r="K200" s="62">
        <f>'Нагрузка ежечасно'!H161</f>
        <v>0</v>
      </c>
      <c r="L200" s="62">
        <f>'Нагрузка ежечасно'!I161</f>
        <v>0</v>
      </c>
      <c r="M200" s="62">
        <f>'Нагрузка ежечасно'!J161</f>
        <v>0</v>
      </c>
    </row>
    <row r="201" spans="1:13" ht="15" hidden="1">
      <c r="A201" s="42">
        <f t="shared" si="2"/>
        <v>40163.8958333334</v>
      </c>
      <c r="B201" s="62">
        <f>'Нагрузка ежечасно'!B105</f>
        <v>0</v>
      </c>
      <c r="C201" s="62">
        <f>'[2]Ведомость'!W53</f>
        <v>224</v>
      </c>
      <c r="D201" s="62">
        <f>'[2]Ведомость'!X53</f>
        <v>147.2</v>
      </c>
      <c r="E201" s="62">
        <f>'Нагрузка ежечасно'!B162</f>
        <v>69.79142446490089</v>
      </c>
      <c r="F201" s="62">
        <f>'Нагрузка ежечасно'!C162</f>
        <v>785.52</v>
      </c>
      <c r="G201" s="62">
        <f>'Нагрузка ежечасно'!D162</f>
        <v>0</v>
      </c>
      <c r="H201" s="62">
        <f>'Нагрузка ежечасно'!E162</f>
        <v>43.11996857737976</v>
      </c>
      <c r="I201" s="62">
        <f>'Нагрузка ежечасно'!F162</f>
        <v>816</v>
      </c>
      <c r="J201" s="62">
        <f>'Нагрузка ежечасно'!G162</f>
        <v>494.4</v>
      </c>
      <c r="K201" s="62">
        <f>'Нагрузка ежечасно'!H162</f>
        <v>0</v>
      </c>
      <c r="L201" s="62">
        <f>'Нагрузка ежечасно'!I162</f>
        <v>0</v>
      </c>
      <c r="M201" s="62">
        <f>'Нагрузка ежечасно'!J162</f>
        <v>0</v>
      </c>
    </row>
    <row r="202" spans="1:13" ht="15" hidden="1">
      <c r="A202" s="42">
        <f t="shared" si="2"/>
        <v>40163.9166666668</v>
      </c>
      <c r="B202" s="62">
        <f>'Нагрузка ежечасно'!B106</f>
        <v>0</v>
      </c>
      <c r="C202" s="62">
        <f>'[2]Ведомость'!W54</f>
        <v>208</v>
      </c>
      <c r="D202" s="62">
        <f>'[2]Ведомость'!X54</f>
        <v>144</v>
      </c>
      <c r="E202" s="62">
        <f>'Нагрузка ежечасно'!B163</f>
        <v>69.599569023789</v>
      </c>
      <c r="F202" s="62">
        <f>'Нагрузка ежечасно'!C163</f>
        <v>784.08</v>
      </c>
      <c r="G202" s="62">
        <f>'Нагрузка ежечасно'!D163</f>
        <v>0</v>
      </c>
      <c r="H202" s="62">
        <f>'Нагрузка ежечасно'!E163</f>
        <v>39.2433667897101</v>
      </c>
      <c r="I202" s="62">
        <f>'Нагрузка ежечасно'!F163</f>
        <v>744</v>
      </c>
      <c r="J202" s="62">
        <f>'Нагрузка ежечасно'!G163</f>
        <v>496.8</v>
      </c>
      <c r="K202" s="62">
        <f>'Нагрузка ежечасно'!H163</f>
        <v>0</v>
      </c>
      <c r="L202" s="62">
        <f>'Нагрузка ежечасно'!I163</f>
        <v>0</v>
      </c>
      <c r="M202" s="62">
        <f>'Нагрузка ежечасно'!J163</f>
        <v>0</v>
      </c>
    </row>
    <row r="203" spans="1:13" ht="15" hidden="1">
      <c r="A203" s="42">
        <f t="shared" si="2"/>
        <v>40163.9375000001</v>
      </c>
      <c r="B203" s="62">
        <f>'Нагрузка ежечасно'!B107</f>
        <v>0</v>
      </c>
      <c r="C203" s="62">
        <f>'[2]Ведомость'!W55</f>
        <v>208</v>
      </c>
      <c r="D203" s="62">
        <f>'[2]Ведомость'!X55</f>
        <v>144</v>
      </c>
      <c r="E203" s="62">
        <f>'Нагрузка ежечасно'!B164</f>
        <v>69.82960964959123</v>
      </c>
      <c r="F203" s="62">
        <f>'Нагрузка ежечасно'!C164</f>
        <v>782.64</v>
      </c>
      <c r="G203" s="62">
        <f>'Нагрузка ежечасно'!D164</f>
        <v>0</v>
      </c>
      <c r="H203" s="62">
        <f>'Нагрузка ежечасно'!E164</f>
        <v>36.28345532907719</v>
      </c>
      <c r="I203" s="62">
        <f>'Нагрузка ежечасно'!F164</f>
        <v>688.8</v>
      </c>
      <c r="J203" s="62">
        <f>'Нагрузка ежечасно'!G164</f>
        <v>484.8</v>
      </c>
      <c r="K203" s="62">
        <f>'Нагрузка ежечасно'!H164</f>
        <v>0</v>
      </c>
      <c r="L203" s="62">
        <f>'Нагрузка ежечасно'!I164</f>
        <v>0</v>
      </c>
      <c r="M203" s="62">
        <f>'Нагрузка ежечасно'!J164</f>
        <v>0</v>
      </c>
    </row>
    <row r="204" spans="1:13" ht="15" hidden="1">
      <c r="A204" s="42">
        <f t="shared" si="2"/>
        <v>40163.9583333334</v>
      </c>
      <c r="B204" s="62">
        <f>'Нагрузка ежечасно'!B108</f>
        <v>0</v>
      </c>
      <c r="C204" s="62">
        <f>'[2]Ведомость'!W56</f>
        <v>208</v>
      </c>
      <c r="D204" s="62">
        <f>'[2]Ведомость'!X56</f>
        <v>147.2</v>
      </c>
      <c r="E204" s="62">
        <f>'Нагрузка ежечасно'!B165</f>
        <v>69.4381610417646</v>
      </c>
      <c r="F204" s="62">
        <f>'Нагрузка ежечасно'!C165</f>
        <v>780.48</v>
      </c>
      <c r="G204" s="62">
        <f>'Нагрузка ежечасно'!D165</f>
        <v>0</v>
      </c>
      <c r="H204" s="62">
        <f>'Нагрузка ежечасно'!E165</f>
        <v>34.73628998107504</v>
      </c>
      <c r="I204" s="62">
        <f>'Нагрузка ежечасно'!F165</f>
        <v>660</v>
      </c>
      <c r="J204" s="62">
        <f>'Нагрузка ежечасно'!G165</f>
        <v>487.2</v>
      </c>
      <c r="K204" s="62">
        <f>'Нагрузка ежечасно'!H165</f>
        <v>0</v>
      </c>
      <c r="L204" s="62">
        <f>'Нагрузка ежечасно'!I165</f>
        <v>0</v>
      </c>
      <c r="M204" s="62">
        <f>'Нагрузка ежечасно'!J165</f>
        <v>0</v>
      </c>
    </row>
    <row r="205" spans="1:13" ht="15" hidden="1">
      <c r="A205" s="42">
        <f t="shared" si="2"/>
        <v>40163.9791666668</v>
      </c>
      <c r="B205" s="62">
        <f>'Нагрузка ежечасно'!B109</f>
        <v>0</v>
      </c>
      <c r="C205" s="62">
        <f>'[2]Ведомость'!W57</f>
        <v>201.6</v>
      </c>
      <c r="D205" s="62">
        <f>'[2]Ведомость'!X57</f>
        <v>140.8</v>
      </c>
      <c r="E205" s="62">
        <f>'Нагрузка ежечасно'!B166</f>
        <v>68.84081495428848</v>
      </c>
      <c r="F205" s="62">
        <f>'Нагрузка ежечасно'!C166</f>
        <v>774</v>
      </c>
      <c r="G205" s="62">
        <f>'Нагрузка ежечасно'!D166</f>
        <v>0</v>
      </c>
      <c r="H205" s="62">
        <f>'Нагрузка ежечасно'!E166</f>
        <v>33.975521205335305</v>
      </c>
      <c r="I205" s="62">
        <f>'Нагрузка ежечасно'!F166</f>
        <v>645.6</v>
      </c>
      <c r="J205" s="62">
        <f>'Нагрузка ежечасно'!G166</f>
        <v>482.4</v>
      </c>
      <c r="K205" s="62">
        <f>'Нагрузка ежечасно'!H166</f>
        <v>0</v>
      </c>
      <c r="L205" s="62">
        <f>'Нагрузка ежечасно'!I166</f>
        <v>0</v>
      </c>
      <c r="M205" s="62">
        <f>'Нагрузка ежечасно'!J166</f>
        <v>0</v>
      </c>
    </row>
    <row r="207" spans="1:13" ht="15">
      <c r="A207" s="44"/>
      <c r="B207" s="86" t="str">
        <f>'Нагрузка ежечасно'!K117</f>
        <v>ГПП Яч. 1023 (тп10)</v>
      </c>
      <c r="C207" s="77"/>
      <c r="D207" s="77"/>
      <c r="E207" s="86" t="str">
        <f>'Нагрузка ежечасно'!P117</f>
        <v>ГПП Яч. 1025 (тп9)</v>
      </c>
      <c r="F207" s="77"/>
      <c r="G207" s="77"/>
      <c r="H207" s="86" t="str">
        <f>'Нагрузка ежечасно'!S60</f>
        <v>ГПП Яч. 1026 (тп8)</v>
      </c>
      <c r="I207" s="77"/>
      <c r="J207" s="77"/>
      <c r="K207" s="86" t="str">
        <f>'Нагрузка ежечасно'!V60</f>
        <v>ГПП яч. ЯКНО-3 (тп7)</v>
      </c>
      <c r="L207" s="77"/>
      <c r="M207" s="77"/>
    </row>
    <row r="208" spans="1:13" ht="15">
      <c r="A208" s="59" t="s">
        <v>55</v>
      </c>
      <c r="B208" s="28" t="s">
        <v>0</v>
      </c>
      <c r="C208" s="28" t="s">
        <v>1</v>
      </c>
      <c r="D208" s="28" t="s">
        <v>2</v>
      </c>
      <c r="E208" s="28" t="s">
        <v>0</v>
      </c>
      <c r="F208" s="28" t="s">
        <v>1</v>
      </c>
      <c r="G208" s="31" t="s">
        <v>2</v>
      </c>
      <c r="H208" s="28" t="s">
        <v>0</v>
      </c>
      <c r="I208" s="28" t="s">
        <v>1</v>
      </c>
      <c r="J208" s="31" t="s">
        <v>2</v>
      </c>
      <c r="K208" s="28" t="s">
        <v>0</v>
      </c>
      <c r="L208" s="28" t="s">
        <v>1</v>
      </c>
      <c r="M208" s="28" t="s">
        <v>2</v>
      </c>
    </row>
    <row r="209" spans="1:13" ht="15" hidden="1">
      <c r="A209" s="42">
        <f aca="true" t="shared" si="3" ref="A209:A256">A107</f>
        <v>40164</v>
      </c>
      <c r="B209" s="62">
        <f>'Нагрузка ежечасно'!K119</f>
        <v>2.362615117498704</v>
      </c>
      <c r="C209" s="62">
        <f>'Нагрузка ежечасно'!L119</f>
        <v>44.8</v>
      </c>
      <c r="D209" s="62">
        <f>'Нагрузка ежечасно'!M119</f>
        <v>78</v>
      </c>
      <c r="E209" s="62">
        <f>'Нагрузка ежечасно'!P119</f>
        <v>2.4048046731683237</v>
      </c>
      <c r="F209" s="62">
        <f>'Нагрузка ежечасно'!Q119</f>
        <v>45.6</v>
      </c>
      <c r="G209" s="62">
        <f>'Нагрузка ежечасно'!R119</f>
        <v>45.6</v>
      </c>
      <c r="H209" s="62">
        <f>'Нагрузка ежечасно'!S62</f>
        <v>4.218955566961971</v>
      </c>
      <c r="I209" s="62">
        <f>'Нагрузка ежечасно'!T62</f>
        <v>80</v>
      </c>
      <c r="J209" s="62">
        <f>'Нагрузка ежечасно'!U62</f>
        <v>20.8</v>
      </c>
      <c r="K209" s="62">
        <f>'Нагрузка ежечасно'!V62</f>
        <v>0.3144362943333339</v>
      </c>
      <c r="L209" s="62">
        <f>'Нагрузка ежечасно'!W62</f>
        <v>3.6</v>
      </c>
      <c r="M209" s="62">
        <f>'Нагрузка ежечасно'!X62</f>
        <v>19.44</v>
      </c>
    </row>
    <row r="210" spans="1:13" ht="15" hidden="1">
      <c r="A210" s="42">
        <f t="shared" si="3"/>
        <v>40163.020833333336</v>
      </c>
      <c r="B210" s="62">
        <f>'Нагрузка ежечасно'!K120</f>
        <v>1.7864919351448783</v>
      </c>
      <c r="C210" s="62">
        <f>'Нагрузка ежечасно'!L120</f>
        <v>34</v>
      </c>
      <c r="D210" s="62">
        <f>'Нагрузка ежечасно'!M120</f>
        <v>77.6</v>
      </c>
      <c r="E210" s="62">
        <f>'Нагрузка ежечасно'!P120</f>
        <v>2.522106261381005</v>
      </c>
      <c r="F210" s="62">
        <f>'Нагрузка ежечасно'!Q120</f>
        <v>48</v>
      </c>
      <c r="G210" s="62">
        <f>'Нагрузка ежечасно'!R120</f>
        <v>45.6</v>
      </c>
      <c r="H210" s="62">
        <f>'Нагрузка ежечасно'!S63</f>
        <v>4.203510435635008</v>
      </c>
      <c r="I210" s="62">
        <f>'Нагрузка ежечасно'!T63</f>
        <v>80</v>
      </c>
      <c r="J210" s="62">
        <f>'Нагрузка ежечасно'!U63</f>
        <v>20</v>
      </c>
      <c r="K210" s="62">
        <f>'Нагрузка ежечасно'!V63</f>
        <v>0.31350064398257294</v>
      </c>
      <c r="L210" s="62">
        <f>'Нагрузка ежечасно'!W63</f>
        <v>3.6</v>
      </c>
      <c r="M210" s="62">
        <f>'Нагрузка ежечасно'!X63</f>
        <v>19.44</v>
      </c>
    </row>
    <row r="211" spans="1:13" ht="15">
      <c r="A211" s="42">
        <f t="shared" si="3"/>
        <v>40163.041666666664</v>
      </c>
      <c r="B211" s="62">
        <f>'Нагрузка ежечасно'!K121</f>
        <v>1.4724242803184517</v>
      </c>
      <c r="C211" s="62">
        <f>'Нагрузка ежечасно'!L121</f>
        <v>28</v>
      </c>
      <c r="D211" s="62">
        <f>'Нагрузка ежечасно'!M121</f>
        <v>74.4</v>
      </c>
      <c r="E211" s="62">
        <f>'Нагрузка ежечасно'!P121</f>
        <v>2.5241559091173458</v>
      </c>
      <c r="F211" s="62">
        <f>'Нагрузка ежечасно'!Q121</f>
        <v>48</v>
      </c>
      <c r="G211" s="62">
        <f>'Нагрузка ежечасно'!R121</f>
        <v>43.2</v>
      </c>
      <c r="H211" s="62">
        <f>'Нагрузка ежечасно'!S64</f>
        <v>4.3331343106514435</v>
      </c>
      <c r="I211" s="62">
        <f>'Нагрузка ежечасно'!T64</f>
        <v>82.4</v>
      </c>
      <c r="J211" s="62">
        <f>'Нагрузка ежечасно'!U64</f>
        <v>20</v>
      </c>
      <c r="K211" s="62">
        <f>'Нагрузка ежечасно'!V64</f>
        <v>0.31386575194561894</v>
      </c>
      <c r="L211" s="62">
        <f>'Нагрузка ежечасно'!W64</f>
        <v>3.6</v>
      </c>
      <c r="M211" s="62">
        <f>'Нагрузка ежечасно'!X64</f>
        <v>20.16</v>
      </c>
    </row>
    <row r="212" spans="1:13" ht="15" hidden="1">
      <c r="A212" s="42">
        <f t="shared" si="3"/>
        <v>40163.0625</v>
      </c>
      <c r="B212" s="62">
        <f>'Нагрузка ежечасно'!K122</f>
        <v>1.4727385573473877</v>
      </c>
      <c r="C212" s="62">
        <f>'Нагрузка ежечасно'!L122</f>
        <v>28</v>
      </c>
      <c r="D212" s="62">
        <f>'Нагрузка ежечасно'!M122</f>
        <v>78.4</v>
      </c>
      <c r="E212" s="62">
        <f>'Нагрузка ежечасно'!P122</f>
        <v>2.7771641367122166</v>
      </c>
      <c r="F212" s="62">
        <f>'Нагрузка ежечасно'!Q122</f>
        <v>52.8</v>
      </c>
      <c r="G212" s="62">
        <f>'Нагрузка ежечасно'!R122</f>
        <v>50.4</v>
      </c>
      <c r="H212" s="62">
        <f>'Нагрузка ежечасно'!S65</f>
        <v>3.4083378041468113</v>
      </c>
      <c r="I212" s="62">
        <f>'Нагрузка ежечасно'!T65</f>
        <v>64.8</v>
      </c>
      <c r="J212" s="62">
        <f>'Нагрузка ежечасно'!U65</f>
        <v>21.6</v>
      </c>
      <c r="K212" s="62">
        <f>'Нагрузка ежечасно'!V65</f>
        <v>0.3134137152453572</v>
      </c>
      <c r="L212" s="62">
        <f>'Нагрузка ежечасно'!W65</f>
        <v>3.6</v>
      </c>
      <c r="M212" s="62">
        <f>'Нагрузка ежечасно'!X65</f>
        <v>20.88</v>
      </c>
    </row>
    <row r="213" spans="1:13" ht="15" hidden="1">
      <c r="A213" s="42">
        <f t="shared" si="3"/>
        <v>40163.083333333336</v>
      </c>
      <c r="B213" s="62">
        <f>'Нагрузка ежечасно'!K123</f>
        <v>1.2843008329427799</v>
      </c>
      <c r="C213" s="62">
        <f>'Нагрузка ежечасно'!L123</f>
        <v>24.4</v>
      </c>
      <c r="D213" s="62">
        <f>'Нагрузка ежечасно'!M123</f>
        <v>72.8</v>
      </c>
      <c r="E213" s="62">
        <f>'Нагрузка ежечасно'!P123</f>
        <v>3.410766146503776</v>
      </c>
      <c r="F213" s="62">
        <f>'Нагрузка ежечасно'!Q123</f>
        <v>64.8</v>
      </c>
      <c r="G213" s="62">
        <f>'Нагрузка ежечасно'!R123</f>
        <v>48</v>
      </c>
      <c r="H213" s="62">
        <f>'Нагрузка ежечасно'!S66</f>
        <v>1.0105973767418597</v>
      </c>
      <c r="I213" s="62">
        <f>'Нагрузка ежечасно'!T66</f>
        <v>19.2</v>
      </c>
      <c r="J213" s="62">
        <f>'Нагрузка ежечасно'!U66</f>
        <v>20.8</v>
      </c>
      <c r="K213" s="62">
        <f>'Нагрузка ежечасно'!V66</f>
        <v>0.31400381113403436</v>
      </c>
      <c r="L213" s="62">
        <f>'Нагрузка ежечасно'!W66</f>
        <v>3.6</v>
      </c>
      <c r="M213" s="62">
        <f>'Нагрузка ежечасно'!X66</f>
        <v>20.16</v>
      </c>
    </row>
    <row r="214" spans="1:13" ht="15" hidden="1">
      <c r="A214" s="42">
        <f t="shared" si="3"/>
        <v>40163.104166666664</v>
      </c>
      <c r="B214" s="62">
        <f>'Нагрузка ежечасно'!K124</f>
        <v>1.4236314871275453</v>
      </c>
      <c r="C214" s="62">
        <f>'Нагрузка ежечасно'!L124</f>
        <v>27.2</v>
      </c>
      <c r="D214" s="62">
        <f>'Нагрузка ежечасно'!M124</f>
        <v>72</v>
      </c>
      <c r="E214" s="62">
        <f>'Нагрузка ежечасно'!P124</f>
        <v>3.7684362894552668</v>
      </c>
      <c r="F214" s="62">
        <f>'Нагрузка ежечасно'!Q124</f>
        <v>72</v>
      </c>
      <c r="G214" s="62">
        <f>'Нагрузка ежечасно'!R124</f>
        <v>45.6</v>
      </c>
      <c r="H214" s="62">
        <f>'Нагрузка ежечасно'!S67</f>
        <v>1.0049163438547377</v>
      </c>
      <c r="I214" s="62">
        <f>'Нагрузка ежечасно'!T67</f>
        <v>19.2</v>
      </c>
      <c r="J214" s="62">
        <f>'Нагрузка ежечасно'!U67</f>
        <v>20.8</v>
      </c>
      <c r="K214" s="62">
        <f>'Нагрузка ежечасно'!V67</f>
        <v>0.2500376141653949</v>
      </c>
      <c r="L214" s="62">
        <f>'Нагрузка ежечасно'!W67</f>
        <v>2.88</v>
      </c>
      <c r="M214" s="62">
        <f>'Нагрузка ежечасно'!X67</f>
        <v>20.16</v>
      </c>
    </row>
    <row r="215" spans="1:13" ht="15" hidden="1">
      <c r="A215" s="42">
        <f t="shared" si="3"/>
        <v>40163.125</v>
      </c>
      <c r="B215" s="62">
        <f>'Нагрузка ежечасно'!K125</f>
        <v>1.5865580952952552</v>
      </c>
      <c r="C215" s="62">
        <f>'Нагрузка ежечасно'!L125</f>
        <v>30.4</v>
      </c>
      <c r="D215" s="62">
        <f>'Нагрузка ежечасно'!M125</f>
        <v>71.6</v>
      </c>
      <c r="E215" s="62">
        <f>'Нагрузка ежечасно'!P125</f>
        <v>3.7576375941203417</v>
      </c>
      <c r="F215" s="62">
        <f>'Нагрузка ежечасно'!Q125</f>
        <v>72</v>
      </c>
      <c r="G215" s="62">
        <f>'Нагрузка ежечасно'!R125</f>
        <v>45.6</v>
      </c>
      <c r="H215" s="62">
        <f>'Нагрузка ежечасно'!S68</f>
        <v>1.3360489223538994</v>
      </c>
      <c r="I215" s="62">
        <f>'Нагрузка ежечасно'!T68</f>
        <v>25.6</v>
      </c>
      <c r="J215" s="62">
        <f>'Нагрузка ежечасно'!U68</f>
        <v>21.6</v>
      </c>
      <c r="K215" s="62">
        <f>'Нагрузка ежечасно'!V68</f>
        <v>0.3119618928149197</v>
      </c>
      <c r="L215" s="62">
        <f>'Нагрузка ежечасно'!W68</f>
        <v>3.6</v>
      </c>
      <c r="M215" s="62">
        <f>'Нагрузка ежечасно'!X68</f>
        <v>19.44</v>
      </c>
    </row>
    <row r="216" spans="1:13" ht="15" hidden="1">
      <c r="A216" s="42">
        <f t="shared" si="3"/>
        <v>40163.145833333336</v>
      </c>
      <c r="B216" s="62">
        <f>'Нагрузка ежечасно'!K126</f>
        <v>1.9066248298704</v>
      </c>
      <c r="C216" s="62">
        <f>'Нагрузка ежечасно'!L126</f>
        <v>36.4</v>
      </c>
      <c r="D216" s="62">
        <f>'Нагрузка ежечасно'!M126</f>
        <v>73.6</v>
      </c>
      <c r="E216" s="62">
        <f>'Нагрузка ежечасно'!P126</f>
        <v>4.0227688718144705</v>
      </c>
      <c r="F216" s="62">
        <f>'Нагрузка ежечасно'!Q126</f>
        <v>76.8</v>
      </c>
      <c r="G216" s="62">
        <f>'Нагрузка ежечасно'!R126</f>
        <v>48</v>
      </c>
      <c r="H216" s="62">
        <f>'Нагрузка ежечасно'!S69</f>
        <v>1.257115272442022</v>
      </c>
      <c r="I216" s="62">
        <f>'Нагрузка ежечасно'!T69</f>
        <v>24</v>
      </c>
      <c r="J216" s="62">
        <f>'Нагрузка ежечасно'!U69</f>
        <v>24.8</v>
      </c>
      <c r="K216" s="62">
        <f>'Нагрузка ежечасно'!V69</f>
        <v>0.3128812969207875</v>
      </c>
      <c r="L216" s="62">
        <f>'Нагрузка ежечасно'!W69</f>
        <v>3.6</v>
      </c>
      <c r="M216" s="62">
        <f>'Нагрузка ежечасно'!X69</f>
        <v>20.16</v>
      </c>
    </row>
    <row r="217" spans="1:13" ht="15" hidden="1">
      <c r="A217" s="42">
        <f t="shared" si="3"/>
        <v>40163.1666666667</v>
      </c>
      <c r="B217" s="62">
        <f>'Нагрузка ежечасно'!K127</f>
        <v>3.625176642232522</v>
      </c>
      <c r="C217" s="62">
        <f>'Нагрузка ежечасно'!L127</f>
        <v>69.2</v>
      </c>
      <c r="D217" s="62">
        <f>'Нагрузка ежечасно'!M127</f>
        <v>132</v>
      </c>
      <c r="E217" s="62">
        <f>'Нагрузка ежечасно'!P127</f>
        <v>4.14904609920254</v>
      </c>
      <c r="F217" s="62">
        <f>'Нагрузка ежечасно'!Q127</f>
        <v>79.2</v>
      </c>
      <c r="G217" s="62">
        <f>'Нагрузка ежечасно'!R127</f>
        <v>55.2</v>
      </c>
      <c r="H217" s="62">
        <f>'Нагрузка ежечасно'!S70</f>
        <v>1.7602013754192594</v>
      </c>
      <c r="I217" s="62">
        <f>'Нагрузка ежечасно'!T70</f>
        <v>33.6</v>
      </c>
      <c r="J217" s="62">
        <f>'Нагрузка ежечасно'!U70</f>
        <v>35.2</v>
      </c>
      <c r="K217" s="62">
        <f>'Нагрузка ежечасно'!V70</f>
        <v>0.3122910198375064</v>
      </c>
      <c r="L217" s="62">
        <f>'Нагрузка ежечасно'!W70</f>
        <v>3.6</v>
      </c>
      <c r="M217" s="62">
        <f>'Нагрузка ежечасно'!X70</f>
        <v>20.16</v>
      </c>
    </row>
    <row r="218" spans="1:13" ht="15" hidden="1">
      <c r="A218" s="42">
        <f t="shared" si="3"/>
        <v>40163.1875</v>
      </c>
      <c r="B218" s="62">
        <f>'Нагрузка ежечасно'!K128</f>
        <v>3.488907062031297</v>
      </c>
      <c r="C218" s="62">
        <f>'Нагрузка ежечасно'!L128</f>
        <v>66.4</v>
      </c>
      <c r="D218" s="62">
        <f>'Нагрузка ежечасно'!M128</f>
        <v>118</v>
      </c>
      <c r="E218" s="62">
        <f>'Нагрузка ежечасно'!P128</f>
        <v>4.539782683125061</v>
      </c>
      <c r="F218" s="62">
        <f>'Нагрузка ежечасно'!Q128</f>
        <v>86.4</v>
      </c>
      <c r="G218" s="62">
        <f>'Нагрузка ежечасно'!R128</f>
        <v>60</v>
      </c>
      <c r="H218" s="62">
        <f>'Нагрузка ежечасно'!S71</f>
        <v>2.1858212918750293</v>
      </c>
      <c r="I218" s="62">
        <f>'Нагрузка ежечасно'!T71</f>
        <v>41.6</v>
      </c>
      <c r="J218" s="62">
        <f>'Нагрузка ежечасно'!U71</f>
        <v>28</v>
      </c>
      <c r="K218" s="62">
        <f>'Нагрузка ежечасно'!V71</f>
        <v>0.3131105656029257</v>
      </c>
      <c r="L218" s="62">
        <f>'Нагрузка ежечасно'!W71</f>
        <v>3.6</v>
      </c>
      <c r="M218" s="62">
        <f>'Нагрузка ежечасно'!X71</f>
        <v>18.72</v>
      </c>
    </row>
    <row r="219" spans="1:13" ht="15" hidden="1">
      <c r="A219" s="42">
        <f t="shared" si="3"/>
        <v>40163.2083333333</v>
      </c>
      <c r="B219" s="62">
        <f>'Нагрузка ежечасно'!K129</f>
        <v>4.02039159456098</v>
      </c>
      <c r="C219" s="62">
        <f>'Нагрузка ежечасно'!L129</f>
        <v>76.4</v>
      </c>
      <c r="D219" s="62">
        <f>'Нагрузка ежечасно'!M129</f>
        <v>129.2</v>
      </c>
      <c r="E219" s="62">
        <f>'Нагрузка ежечасно'!P129</f>
        <v>2.2733104304323866</v>
      </c>
      <c r="F219" s="62">
        <f>'Нагрузка ежечасно'!Q129</f>
        <v>43.2</v>
      </c>
      <c r="G219" s="62">
        <f>'Нагрузка ежечасно'!R129</f>
        <v>28.8</v>
      </c>
      <c r="H219" s="62">
        <f>'Нагрузка ежечасно'!S72</f>
        <v>2.31540877173669</v>
      </c>
      <c r="I219" s="62">
        <f>'Нагрузка ежечасно'!T72</f>
        <v>44</v>
      </c>
      <c r="J219" s="62">
        <f>'Нагрузка ежечасно'!U72</f>
        <v>45.6</v>
      </c>
      <c r="K219" s="62">
        <f>'Нагрузка ежечасно'!V72</f>
        <v>0.31366010675595996</v>
      </c>
      <c r="L219" s="62">
        <f>'Нагрузка ежечасно'!W72</f>
        <v>3.6</v>
      </c>
      <c r="M219" s="62">
        <f>'Нагрузка ежечасно'!X72</f>
        <v>19.44</v>
      </c>
    </row>
    <row r="220" spans="1:13" ht="15" hidden="1">
      <c r="A220" s="42">
        <f t="shared" si="3"/>
        <v>40163.2291666667</v>
      </c>
      <c r="B220" s="62">
        <f>'Нагрузка ежечасно'!K130</f>
        <v>5.296132957835398</v>
      </c>
      <c r="C220" s="62">
        <f>'Нагрузка ежечасно'!L130</f>
        <v>100.4</v>
      </c>
      <c r="D220" s="62">
        <f>'Нагрузка ежечасно'!M130</f>
        <v>171.2</v>
      </c>
      <c r="E220" s="62">
        <f>'Нагрузка ежечасно'!P130</f>
        <v>0</v>
      </c>
      <c r="F220" s="62">
        <f>'Нагрузка ежечасно'!Q130</f>
        <v>0</v>
      </c>
      <c r="G220" s="62">
        <f>'Нагрузка ежечасно'!R130</f>
        <v>0</v>
      </c>
      <c r="H220" s="62">
        <f>'Нагрузка ежечасно'!S73</f>
        <v>2.8274175950196945</v>
      </c>
      <c r="I220" s="62">
        <f>'Нагрузка ежечасно'!T73</f>
        <v>53.6</v>
      </c>
      <c r="J220" s="62">
        <f>'Нагрузка ежечасно'!U73</f>
        <v>72.8</v>
      </c>
      <c r="K220" s="62">
        <f>'Нагрузка ежечасно'!V73</f>
        <v>0.3147488147084219</v>
      </c>
      <c r="L220" s="62">
        <f>'Нагрузка ежечасно'!W73</f>
        <v>3.6</v>
      </c>
      <c r="M220" s="62">
        <f>'Нагрузка ежечасно'!X73</f>
        <v>20.16</v>
      </c>
    </row>
    <row r="221" spans="1:13" ht="15" hidden="1">
      <c r="A221" s="42">
        <f t="shared" si="3"/>
        <v>40163.25</v>
      </c>
      <c r="B221" s="62">
        <f>'Нагрузка ежечасно'!K131</f>
        <v>5.239824717299044</v>
      </c>
      <c r="C221" s="62">
        <f>'Нагрузка ежечасно'!L131</f>
        <v>99.2</v>
      </c>
      <c r="D221" s="62">
        <f>'Нагрузка ежечасно'!M131</f>
        <v>164.8</v>
      </c>
      <c r="E221" s="62">
        <f>'Нагрузка ежечасно'!P131</f>
        <v>0</v>
      </c>
      <c r="F221" s="62">
        <f>'Нагрузка ежечасно'!Q131</f>
        <v>0</v>
      </c>
      <c r="G221" s="62">
        <f>'Нагрузка ежечасно'!R131</f>
        <v>0</v>
      </c>
      <c r="H221" s="62">
        <f>'Нагрузка ежечасно'!S74</f>
        <v>1.6902660378384013</v>
      </c>
      <c r="I221" s="62">
        <f>'Нагрузка ежечасно'!T74</f>
        <v>32</v>
      </c>
      <c r="J221" s="62">
        <f>'Нагрузка ежечасно'!U74</f>
        <v>41.6</v>
      </c>
      <c r="K221" s="62">
        <f>'Нагрузка ежечасно'!V74</f>
        <v>0.3151610867104449</v>
      </c>
      <c r="L221" s="62">
        <f>'Нагрузка ежечасно'!W74</f>
        <v>3.6</v>
      </c>
      <c r="M221" s="62">
        <f>'Нагрузка ежечасно'!X74</f>
        <v>19.44</v>
      </c>
    </row>
    <row r="222" spans="1:13" ht="15" hidden="1">
      <c r="A222" s="42">
        <f t="shared" si="3"/>
        <v>40163.2708333334</v>
      </c>
      <c r="B222" s="62">
        <f>'Нагрузка ежечасно'!K132</f>
        <v>4.888097592975384</v>
      </c>
      <c r="C222" s="62">
        <f>'Нагрузка ежечасно'!L132</f>
        <v>92.8</v>
      </c>
      <c r="D222" s="62">
        <f>'Нагрузка ежечасно'!M132</f>
        <v>156.4</v>
      </c>
      <c r="E222" s="62">
        <f>'Нагрузка ежечасно'!P132</f>
        <v>0</v>
      </c>
      <c r="F222" s="62">
        <f>'Нагрузка ежечасно'!Q132</f>
        <v>0</v>
      </c>
      <c r="G222" s="62">
        <f>'Нагрузка ежечасно'!R132</f>
        <v>2.4</v>
      </c>
      <c r="H222" s="62">
        <f>'Нагрузка ежечасно'!S75</f>
        <v>1.5169958047164984</v>
      </c>
      <c r="I222" s="62">
        <f>'Нагрузка ежечасно'!T75</f>
        <v>28.8</v>
      </c>
      <c r="J222" s="62">
        <f>'Нагрузка ежечасно'!U75</f>
        <v>35.2</v>
      </c>
      <c r="K222" s="62">
        <f>'Нагрузка ежечасно'!V75</f>
        <v>0.3141803466753218</v>
      </c>
      <c r="L222" s="62">
        <f>'Нагрузка ежечасно'!W75</f>
        <v>3.6</v>
      </c>
      <c r="M222" s="62">
        <f>'Нагрузка ежечасно'!X75</f>
        <v>19.44</v>
      </c>
    </row>
    <row r="223" spans="1:13" ht="15">
      <c r="A223" s="42">
        <f t="shared" si="3"/>
        <v>40163.2916666667</v>
      </c>
      <c r="B223" s="62">
        <f>'Нагрузка ежечасно'!K133</f>
        <v>4.9330436412201575</v>
      </c>
      <c r="C223" s="62">
        <f>'Нагрузка ежечасно'!L133</f>
        <v>94</v>
      </c>
      <c r="D223" s="62">
        <f>'Нагрузка ежечасно'!M133</f>
        <v>147.6</v>
      </c>
      <c r="E223" s="62">
        <f>'Нагрузка ежечасно'!P133</f>
        <v>0</v>
      </c>
      <c r="F223" s="62">
        <f>'Нагрузка ежечасно'!Q133</f>
        <v>0</v>
      </c>
      <c r="G223" s="62">
        <f>'Нагрузка ежечасно'!R133</f>
        <v>0</v>
      </c>
      <c r="H223" s="62">
        <f>'Нагрузка ежечасно'!S76</f>
        <v>1.5533839551076243</v>
      </c>
      <c r="I223" s="62">
        <f>'Нагрузка ежечасно'!T76</f>
        <v>29.6</v>
      </c>
      <c r="J223" s="62">
        <f>'Нагрузка ежечасно'!U76</f>
        <v>28</v>
      </c>
      <c r="K223" s="62">
        <f>'Нагрузка ежечасно'!V76</f>
        <v>0.2505319236389135</v>
      </c>
      <c r="L223" s="62">
        <f>'Нагрузка ежечасно'!W76</f>
        <v>2.88</v>
      </c>
      <c r="M223" s="62">
        <f>'Нагрузка ежечасно'!X76</f>
        <v>19.44</v>
      </c>
    </row>
    <row r="224" spans="1:13" ht="15" hidden="1">
      <c r="A224" s="42">
        <f t="shared" si="3"/>
        <v>40163.3125</v>
      </c>
      <c r="B224" s="62">
        <f>'Нагрузка ежечасно'!K134</f>
        <v>5.061107093026089</v>
      </c>
      <c r="C224" s="62">
        <f>'Нагрузка ежечасно'!L134</f>
        <v>96.4</v>
      </c>
      <c r="D224" s="62">
        <f>'Нагрузка ежечасно'!M134</f>
        <v>140.4</v>
      </c>
      <c r="E224" s="62">
        <f>'Нагрузка ежечасно'!P134</f>
        <v>0</v>
      </c>
      <c r="F224" s="62">
        <f>'Нагрузка ежечасно'!Q134</f>
        <v>0</v>
      </c>
      <c r="G224" s="62">
        <f>'Нагрузка ежечасно'!R134</f>
        <v>2.4</v>
      </c>
      <c r="H224" s="62">
        <f>'Нагрузка ежечасно'!S77</f>
        <v>1.5540328833358115</v>
      </c>
      <c r="I224" s="62">
        <f>'Нагрузка ежечасно'!T77</f>
        <v>29.6</v>
      </c>
      <c r="J224" s="62">
        <f>'Нагрузка ежечасно'!U77</f>
        <v>25.6</v>
      </c>
      <c r="K224" s="62">
        <f>'Нагрузка ежечасно'!V77</f>
        <v>0.3133230441527001</v>
      </c>
      <c r="L224" s="62">
        <f>'Нагрузка ежечасно'!W77</f>
        <v>3.6</v>
      </c>
      <c r="M224" s="62">
        <f>'Нагрузка ежечасно'!X77</f>
        <v>19.44</v>
      </c>
    </row>
    <row r="225" spans="1:13" ht="15" hidden="1">
      <c r="A225" s="42">
        <f t="shared" si="3"/>
        <v>40163.3333333334</v>
      </c>
      <c r="B225" s="62">
        <f>'Нагрузка ежечасно'!K135</f>
        <v>3.576823864568825</v>
      </c>
      <c r="C225" s="62">
        <f>'Нагрузка ежечасно'!L135</f>
        <v>68</v>
      </c>
      <c r="D225" s="62">
        <f>'Нагрузка ежечасно'!M135</f>
        <v>92.8</v>
      </c>
      <c r="E225" s="62">
        <f>'Нагрузка ежечасно'!P135</f>
        <v>0</v>
      </c>
      <c r="F225" s="62">
        <f>'Нагрузка ежечасно'!Q135</f>
        <v>0</v>
      </c>
      <c r="G225" s="62">
        <f>'Нагрузка ежечасно'!R135</f>
        <v>0</v>
      </c>
      <c r="H225" s="62">
        <f>'Нагрузка ежечасно'!S78</f>
        <v>1.4728098265871634</v>
      </c>
      <c r="I225" s="62">
        <f>'Нагрузка ежечасно'!T78</f>
        <v>28</v>
      </c>
      <c r="J225" s="62">
        <f>'Нагрузка ежечасно'!U78</f>
        <v>24.8</v>
      </c>
      <c r="K225" s="62">
        <f>'Нагрузка ежечасно'!V78</f>
        <v>0.31384290436500567</v>
      </c>
      <c r="L225" s="62">
        <f>'Нагрузка ежечасно'!W78</f>
        <v>3.6</v>
      </c>
      <c r="M225" s="62">
        <f>'Нагрузка ежечасно'!X78</f>
        <v>20.16</v>
      </c>
    </row>
    <row r="226" spans="1:13" ht="15" hidden="1">
      <c r="A226" s="42">
        <f t="shared" si="3"/>
        <v>40163.3541666667</v>
      </c>
      <c r="B226" s="62">
        <f>'Нагрузка ежечасно'!K136</f>
        <v>3.302581114389735</v>
      </c>
      <c r="C226" s="62">
        <f>'Нагрузка ежечасно'!L136</f>
        <v>62.8</v>
      </c>
      <c r="D226" s="62">
        <f>'Нагрузка ежечасно'!M136</f>
        <v>84.8</v>
      </c>
      <c r="E226" s="62">
        <f>'Нагрузка ежечасно'!P136</f>
        <v>0</v>
      </c>
      <c r="F226" s="62">
        <f>'Нагрузка ежечасно'!Q136</f>
        <v>0</v>
      </c>
      <c r="G226" s="62">
        <f>'Нагрузка ежечасно'!R136</f>
        <v>0</v>
      </c>
      <c r="H226" s="62">
        <f>'Нагрузка ежечасно'!S79</f>
        <v>1.4724883949508374</v>
      </c>
      <c r="I226" s="62">
        <f>'Нагрузка ежечасно'!T79</f>
        <v>28</v>
      </c>
      <c r="J226" s="62">
        <f>'Нагрузка ежечасно'!U79</f>
        <v>25.6</v>
      </c>
      <c r="K226" s="62">
        <f>'Нагрузка ежечасно'!V79</f>
        <v>0.31366693903412546</v>
      </c>
      <c r="L226" s="62">
        <f>'Нагрузка ежечасно'!W79</f>
        <v>3.6</v>
      </c>
      <c r="M226" s="62">
        <f>'Нагрузка ежечасно'!X79</f>
        <v>20.16</v>
      </c>
    </row>
    <row r="227" spans="1:13" ht="15" hidden="1">
      <c r="A227" s="42">
        <f t="shared" si="3"/>
        <v>40163.375</v>
      </c>
      <c r="B227" s="62">
        <f>'Нагрузка ежечасно'!K137</f>
        <v>4.5940679939975775</v>
      </c>
      <c r="C227" s="62">
        <f>'Нагрузка ежечасно'!L137</f>
        <v>87.2</v>
      </c>
      <c r="D227" s="62">
        <f>'Нагрузка ежечасно'!M137</f>
        <v>115.6</v>
      </c>
      <c r="E227" s="62">
        <f>'Нагрузка ежечасно'!P137</f>
        <v>0</v>
      </c>
      <c r="F227" s="62">
        <f>'Нагрузка ежечасно'!Q137</f>
        <v>0</v>
      </c>
      <c r="G227" s="62">
        <f>'Нагрузка ежечасно'!R137</f>
        <v>0</v>
      </c>
      <c r="H227" s="62">
        <f>'Нагрузка ежечасно'!S80</f>
        <v>1.5594542731918382</v>
      </c>
      <c r="I227" s="62">
        <f>'Нагрузка ежечасно'!T80</f>
        <v>29.6</v>
      </c>
      <c r="J227" s="62">
        <f>'Нагрузка ежечасно'!U80</f>
        <v>28</v>
      </c>
      <c r="K227" s="62">
        <f>'Нагрузка ежечасно'!V80</f>
        <v>0.3133576806448275</v>
      </c>
      <c r="L227" s="62">
        <f>'Нагрузка ежечасно'!W80</f>
        <v>3.6</v>
      </c>
      <c r="M227" s="62">
        <f>'Нагрузка ежечасно'!X80</f>
        <v>19.44</v>
      </c>
    </row>
    <row r="228" spans="1:13" ht="15" hidden="1">
      <c r="A228" s="42">
        <f t="shared" si="3"/>
        <v>40163.3958333334</v>
      </c>
      <c r="B228" s="62">
        <f>'Нагрузка ежечасно'!K138</f>
        <v>6.319190278692037</v>
      </c>
      <c r="C228" s="62">
        <f>'Нагрузка ежечасно'!L138</f>
        <v>120.4</v>
      </c>
      <c r="D228" s="62">
        <f>'Нагрузка ежечасно'!M138</f>
        <v>161.2</v>
      </c>
      <c r="E228" s="62">
        <f>'Нагрузка ежечасно'!P138</f>
        <v>0</v>
      </c>
      <c r="F228" s="62">
        <f>'Нагрузка ежечасно'!Q138</f>
        <v>0</v>
      </c>
      <c r="G228" s="62">
        <f>'Нагрузка ежечасно'!R138</f>
        <v>2.4</v>
      </c>
      <c r="H228" s="62">
        <f>'Нагрузка ежечасно'!S81</f>
        <v>1.595543060400647</v>
      </c>
      <c r="I228" s="62">
        <f>'Нагрузка ежечасно'!T81</f>
        <v>30.4</v>
      </c>
      <c r="J228" s="62">
        <f>'Нагрузка ежечасно'!U81</f>
        <v>36</v>
      </c>
      <c r="K228" s="62">
        <f>'Нагрузка ежечасно'!V81</f>
        <v>0.31253491601014805</v>
      </c>
      <c r="L228" s="62">
        <f>'Нагрузка ежечасно'!W81</f>
        <v>3.6</v>
      </c>
      <c r="M228" s="62">
        <f>'Нагрузка ежечасно'!X81</f>
        <v>20.16</v>
      </c>
    </row>
    <row r="229" spans="1:13" ht="15">
      <c r="A229" s="42">
        <f t="shared" si="3"/>
        <v>40163.4166666667</v>
      </c>
      <c r="B229" s="62">
        <f>'Нагрузка ежечасно'!K139</f>
        <v>5.358295003137754</v>
      </c>
      <c r="C229" s="62">
        <f>'Нагрузка ежечасно'!L139</f>
        <v>102</v>
      </c>
      <c r="D229" s="62">
        <f>'Нагрузка ежечасно'!M139</f>
        <v>162</v>
      </c>
      <c r="E229" s="62">
        <f>'Нагрузка ежечасно'!P139</f>
        <v>0</v>
      </c>
      <c r="F229" s="62">
        <f>'Нагрузка ежечасно'!Q139</f>
        <v>0</v>
      </c>
      <c r="G229" s="62">
        <f>'Нагрузка ежечасно'!R139</f>
        <v>0</v>
      </c>
      <c r="H229" s="62">
        <f>'Нагрузка ежечасно'!S82</f>
        <v>1.9752146286076429</v>
      </c>
      <c r="I229" s="62">
        <f>'Нагрузка ежечасно'!T82</f>
        <v>37.6</v>
      </c>
      <c r="J229" s="62">
        <f>'Нагрузка ежечасно'!U82</f>
        <v>52.8</v>
      </c>
      <c r="K229" s="62">
        <f>'Нагрузка ежечасно'!V82</f>
        <v>0.3135067321651899</v>
      </c>
      <c r="L229" s="62">
        <f>'Нагрузка ежечасно'!W82</f>
        <v>3.6</v>
      </c>
      <c r="M229" s="62">
        <f>'Нагрузка ежечасно'!X82</f>
        <v>19.44</v>
      </c>
    </row>
    <row r="230" spans="1:13" ht="15" hidden="1">
      <c r="A230" s="42">
        <f t="shared" si="3"/>
        <v>40163.4375</v>
      </c>
      <c r="B230" s="62">
        <f>'Нагрузка ежечасно'!K140</f>
        <v>5.012310962297892</v>
      </c>
      <c r="C230" s="62">
        <f>'Нагрузка ежечасно'!L140</f>
        <v>95.2</v>
      </c>
      <c r="D230" s="62">
        <f>'Нагрузка ежечасно'!M140</f>
        <v>170.4</v>
      </c>
      <c r="E230" s="62">
        <f>'Нагрузка ежечасно'!P140</f>
        <v>0</v>
      </c>
      <c r="F230" s="62">
        <f>'Нагрузка ежечасно'!Q140</f>
        <v>0</v>
      </c>
      <c r="G230" s="62">
        <f>'Нагрузка ежечасно'!R140</f>
        <v>2.4</v>
      </c>
      <c r="H230" s="62">
        <f>'Нагрузка ежечасно'!S83</f>
        <v>2.8641776927416527</v>
      </c>
      <c r="I230" s="62">
        <f>'Нагрузка ежечасно'!T83</f>
        <v>54.4</v>
      </c>
      <c r="J230" s="62">
        <f>'Нагрузка ежечасно'!U83</f>
        <v>48</v>
      </c>
      <c r="K230" s="62">
        <f>'Нагрузка ежечасно'!V83</f>
        <v>0.25140557978971495</v>
      </c>
      <c r="L230" s="62">
        <f>'Нагрузка ежечасно'!W83</f>
        <v>2.88</v>
      </c>
      <c r="M230" s="62">
        <f>'Нагрузка ежечасно'!X83</f>
        <v>18.72</v>
      </c>
    </row>
    <row r="231" spans="1:13" ht="15" hidden="1">
      <c r="A231" s="42">
        <f t="shared" si="3"/>
        <v>40163.4583333334</v>
      </c>
      <c r="B231" s="62">
        <f>'Нагрузка ежечасно'!K141</f>
        <v>4.299767796731007</v>
      </c>
      <c r="C231" s="62">
        <f>'Нагрузка ежечасно'!L141</f>
        <v>81.6</v>
      </c>
      <c r="D231" s="62">
        <f>'Нагрузка ежечасно'!M141</f>
        <v>157.2</v>
      </c>
      <c r="E231" s="62">
        <f>'Нагрузка ежечасно'!P141</f>
        <v>0</v>
      </c>
      <c r="F231" s="62">
        <f>'Нагрузка ежечасно'!Q141</f>
        <v>0</v>
      </c>
      <c r="G231" s="62">
        <f>'Нагрузка ежечасно'!R141</f>
        <v>0</v>
      </c>
      <c r="H231" s="62">
        <f>'Нагрузка ежечасно'!S84</f>
        <v>4.42623155545839</v>
      </c>
      <c r="I231" s="62">
        <f>'Нагрузка ежечасно'!T84</f>
        <v>84</v>
      </c>
      <c r="J231" s="62">
        <f>'Нагрузка ежечасно'!U84</f>
        <v>52</v>
      </c>
      <c r="K231" s="62">
        <f>'Нагрузка ежечасно'!V84</f>
        <v>0.31420115926263276</v>
      </c>
      <c r="L231" s="62">
        <f>'Нагрузка ежечасно'!W84</f>
        <v>3.6</v>
      </c>
      <c r="M231" s="62">
        <f>'Нагрузка ежечасно'!X84</f>
        <v>19.44</v>
      </c>
    </row>
    <row r="232" spans="1:13" ht="15" hidden="1">
      <c r="A232" s="42">
        <f t="shared" si="3"/>
        <v>40163.4791666667</v>
      </c>
      <c r="B232" s="62">
        <f>'Нагрузка ежечасно'!K142</f>
        <v>5.514071498493297</v>
      </c>
      <c r="C232" s="62">
        <f>'Нагрузка ежечасно'!L142</f>
        <v>104.4</v>
      </c>
      <c r="D232" s="62">
        <f>'Нагрузка ежечасно'!M142</f>
        <v>153.2</v>
      </c>
      <c r="E232" s="62">
        <f>'Нагрузка ежечасно'!P142</f>
        <v>0</v>
      </c>
      <c r="F232" s="62">
        <f>'Нагрузка ежечасно'!Q142</f>
        <v>0</v>
      </c>
      <c r="G232" s="62">
        <f>'Нагрузка ежечасно'!R142</f>
        <v>0</v>
      </c>
      <c r="H232" s="62">
        <f>'Нагрузка ежечасно'!S85</f>
        <v>4.901396887549597</v>
      </c>
      <c r="I232" s="62">
        <f>'Нагрузка ежечасно'!T85</f>
        <v>92.8</v>
      </c>
      <c r="J232" s="62">
        <f>'Нагрузка ежечасно'!U85</f>
        <v>68.8</v>
      </c>
      <c r="K232" s="62">
        <f>'Нагрузка ежечасно'!V85</f>
        <v>0.3146284395443202</v>
      </c>
      <c r="L232" s="62">
        <f>'Нагрузка ежечасно'!W85</f>
        <v>3.6</v>
      </c>
      <c r="M232" s="62">
        <f>'Нагрузка ежечасно'!X85</f>
        <v>19.44</v>
      </c>
    </row>
    <row r="233" spans="1:13" ht="15" hidden="1">
      <c r="A233" s="42">
        <f t="shared" si="3"/>
        <v>40163.5</v>
      </c>
      <c r="B233" s="62">
        <f>'Нагрузка ежечасно'!K143</f>
        <v>4.4158960637515925</v>
      </c>
      <c r="C233" s="62">
        <f>'Нагрузка ежечасно'!L143</f>
        <v>83.6</v>
      </c>
      <c r="D233" s="62">
        <f>'Нагрузка ежечасно'!M143</f>
        <v>135.2</v>
      </c>
      <c r="E233" s="62">
        <f>'Нагрузка ежечасно'!P143</f>
        <v>0</v>
      </c>
      <c r="F233" s="62">
        <f>'Нагрузка ежечасно'!Q143</f>
        <v>0</v>
      </c>
      <c r="G233" s="62">
        <f>'Нагрузка ежечасно'!R143</f>
        <v>0</v>
      </c>
      <c r="H233" s="62">
        <f>'Нагрузка ежечасно'!S86</f>
        <v>4.479282131652334</v>
      </c>
      <c r="I233" s="62">
        <f>'Нагрузка ежечасно'!T86</f>
        <v>84.8</v>
      </c>
      <c r="J233" s="62">
        <f>'Нагрузка ежечасно'!U86</f>
        <v>52.8</v>
      </c>
      <c r="K233" s="62">
        <f>'Нагрузка ежечасно'!V86</f>
        <v>0.3145810409696366</v>
      </c>
      <c r="L233" s="62">
        <f>'Нагрузка ежечасно'!W86</f>
        <v>3.6</v>
      </c>
      <c r="M233" s="62">
        <f>'Нагрузка ежечасно'!X86</f>
        <v>19.44</v>
      </c>
    </row>
    <row r="234" spans="1:13" ht="15" hidden="1">
      <c r="A234" s="42">
        <f t="shared" si="3"/>
        <v>40163.5208333334</v>
      </c>
      <c r="B234" s="62">
        <f>'Нагрузка ежечасно'!K144</f>
        <v>4.153221621861505</v>
      </c>
      <c r="C234" s="62">
        <f>'Нагрузка ежечасно'!L144</f>
        <v>78.8</v>
      </c>
      <c r="D234" s="62">
        <f>'Нагрузка ежечасно'!M144</f>
        <v>130.4</v>
      </c>
      <c r="E234" s="62">
        <f>'Нагрузка ежечасно'!P144</f>
        <v>8.348607930239371</v>
      </c>
      <c r="F234" s="62">
        <f>'Нагрузка ежечасно'!Q144</f>
        <v>158.4</v>
      </c>
      <c r="G234" s="62">
        <f>'Нагрузка ежечасно'!R144</f>
        <v>69.6</v>
      </c>
      <c r="H234" s="62">
        <f>'Нагрузка ежечасно'!S87</f>
        <v>3.457504294341557</v>
      </c>
      <c r="I234" s="62">
        <f>'Нагрузка ежечасно'!T87</f>
        <v>65.6</v>
      </c>
      <c r="J234" s="62">
        <f>'Нагрузка ежечасно'!U87</f>
        <v>41.6</v>
      </c>
      <c r="K234" s="62">
        <f>'Нагрузка ежечасно'!V87</f>
        <v>0.31396968884295634</v>
      </c>
      <c r="L234" s="62">
        <f>'Нагрузка ежечасно'!W87</f>
        <v>3.6</v>
      </c>
      <c r="M234" s="62">
        <f>'Нагрузка ежечасно'!X87</f>
        <v>18.72</v>
      </c>
    </row>
    <row r="235" spans="1:13" ht="15" hidden="1">
      <c r="A235" s="42">
        <f t="shared" si="3"/>
        <v>40163.5416666667</v>
      </c>
      <c r="B235" s="62">
        <f>'Нагрузка ежечасно'!K145</f>
        <v>4.000473319159025</v>
      </c>
      <c r="C235" s="62">
        <f>'Нагрузка ежечасно'!L145</f>
        <v>76</v>
      </c>
      <c r="D235" s="62">
        <f>'Нагрузка ежечасно'!M145</f>
        <v>129.6</v>
      </c>
      <c r="E235" s="62">
        <f>'Нагрузка ежечасно'!P145</f>
        <v>6.948190501697254</v>
      </c>
      <c r="F235" s="62">
        <f>'Нагрузка ежечасно'!Q145</f>
        <v>132</v>
      </c>
      <c r="G235" s="62">
        <f>'Нагрузка ежечасно'!R145</f>
        <v>74.4</v>
      </c>
      <c r="H235" s="62">
        <f>'Нагрузка ежечасно'!S88</f>
        <v>0.8843151547614687</v>
      </c>
      <c r="I235" s="62">
        <f>'Нагрузка ежечасно'!T88</f>
        <v>16.8</v>
      </c>
      <c r="J235" s="62">
        <f>'Нагрузка ежечасно'!U88</f>
        <v>19.2</v>
      </c>
      <c r="K235" s="62">
        <f>'Нагрузка ежечасно'!V88</f>
        <v>0.2508002530992554</v>
      </c>
      <c r="L235" s="62">
        <f>'Нагрузка ежечасно'!W88</f>
        <v>2.88</v>
      </c>
      <c r="M235" s="62">
        <f>'Нагрузка ежечасно'!X88</f>
        <v>18.72</v>
      </c>
    </row>
    <row r="236" spans="1:13" ht="15" hidden="1">
      <c r="A236" s="42">
        <f t="shared" si="3"/>
        <v>40163.5625000001</v>
      </c>
      <c r="B236" s="62">
        <f>'Нагрузка ежечасно'!K146</f>
        <v>4.075001780174029</v>
      </c>
      <c r="C236" s="62">
        <f>'Нагрузка ежечасно'!L146</f>
        <v>77.2</v>
      </c>
      <c r="D236" s="62">
        <f>'Нагрузка ежечасно'!M146</f>
        <v>118.8</v>
      </c>
      <c r="E236" s="62">
        <f>'Нагрузка ежечасно'!P146</f>
        <v>6.207515665135566</v>
      </c>
      <c r="F236" s="62">
        <f>'Нагрузка ежечасно'!Q146</f>
        <v>117.6</v>
      </c>
      <c r="G236" s="62">
        <f>'Нагрузка ежечасно'!R146</f>
        <v>72</v>
      </c>
      <c r="H236" s="62">
        <f>'Нагрузка ежечасно'!S89</f>
        <v>0.7178759612741812</v>
      </c>
      <c r="I236" s="62">
        <f>'Нагрузка ежечасно'!T89</f>
        <v>13.6</v>
      </c>
      <c r="J236" s="62">
        <f>'Нагрузка ежечасно'!U89</f>
        <v>13.6</v>
      </c>
      <c r="K236" s="62">
        <f>'Нагрузка ежечасно'!V89</f>
        <v>0.3146921091740355</v>
      </c>
      <c r="L236" s="62">
        <f>'Нагрузка ежечасно'!W89</f>
        <v>3.6</v>
      </c>
      <c r="M236" s="62">
        <f>'Нагрузка ежечасно'!X89</f>
        <v>18.72</v>
      </c>
    </row>
    <row r="237" spans="1:13" ht="15" hidden="1">
      <c r="A237" s="42">
        <f t="shared" si="3"/>
        <v>40163.5833333334</v>
      </c>
      <c r="B237" s="62">
        <f>'Нагрузка ежечасно'!K147</f>
        <v>3.331651592004249</v>
      </c>
      <c r="C237" s="62">
        <f>'Нагрузка ежечасно'!L147</f>
        <v>62.8</v>
      </c>
      <c r="D237" s="62">
        <f>'Нагрузка ежечасно'!M147</f>
        <v>113.6</v>
      </c>
      <c r="E237" s="62">
        <f>'Нагрузка ежечасно'!P147</f>
        <v>5.729591909816225</v>
      </c>
      <c r="F237" s="62">
        <f>'Нагрузка ежечасно'!Q147</f>
        <v>108</v>
      </c>
      <c r="G237" s="62">
        <f>'Нагрузка ежечасно'!R147</f>
        <v>67.2</v>
      </c>
      <c r="H237" s="62">
        <f>'Нагрузка ежечасно'!S90</f>
        <v>0.9337112741922737</v>
      </c>
      <c r="I237" s="62">
        <f>'Нагрузка ежечасно'!T90</f>
        <v>17.6</v>
      </c>
      <c r="J237" s="62">
        <f>'Нагрузка ежечасно'!U90</f>
        <v>20</v>
      </c>
      <c r="K237" s="62">
        <f>'Нагрузка ежечасно'!V90</f>
        <v>0.3162681483009461</v>
      </c>
      <c r="L237" s="62">
        <f>'Нагрузка ежечасно'!W90</f>
        <v>3.6</v>
      </c>
      <c r="M237" s="62">
        <f>'Нагрузка ежечасно'!X90</f>
        <v>18.72</v>
      </c>
    </row>
    <row r="238" spans="1:13" ht="15" hidden="1">
      <c r="A238" s="42">
        <f t="shared" si="3"/>
        <v>40163.6041666667</v>
      </c>
      <c r="B238" s="62">
        <f>'Нагрузка ежечасно'!K148</f>
        <v>3.019658669054607</v>
      </c>
      <c r="C238" s="62">
        <f>'Нагрузка ежечасно'!L148</f>
        <v>56.8</v>
      </c>
      <c r="D238" s="62">
        <f>'Нагрузка ежечасно'!M148</f>
        <v>114.4</v>
      </c>
      <c r="E238" s="62">
        <f>'Нагрузка ежечасно'!P148</f>
        <v>5.614013300214199</v>
      </c>
      <c r="F238" s="62">
        <f>'Нагрузка ежечасно'!Q148</f>
        <v>105.6</v>
      </c>
      <c r="G238" s="62">
        <f>'Нагрузка ежечасно'!R148</f>
        <v>64.8</v>
      </c>
      <c r="H238" s="62">
        <f>'Нагрузка ежечасно'!S91</f>
        <v>0.8506080757900302</v>
      </c>
      <c r="I238" s="62">
        <f>'Нагрузка ежечасно'!T91</f>
        <v>16</v>
      </c>
      <c r="J238" s="62">
        <f>'Нагрузка ежечасно'!U91</f>
        <v>19.2</v>
      </c>
      <c r="K238" s="62">
        <f>'Нагрузка ежечасно'!V91</f>
        <v>0.3171283673967373</v>
      </c>
      <c r="L238" s="62">
        <f>'Нагрузка ежечасно'!W91</f>
        <v>3.6</v>
      </c>
      <c r="M238" s="62">
        <f>'Нагрузка ежечасно'!X91</f>
        <v>18.72</v>
      </c>
    </row>
    <row r="239" spans="1:13" ht="15" hidden="1">
      <c r="A239" s="42">
        <f t="shared" si="3"/>
        <v>40163.6250000001</v>
      </c>
      <c r="B239" s="62">
        <f>'Нагрузка ежечасно'!K149</f>
        <v>3.052271096359881</v>
      </c>
      <c r="C239" s="62">
        <f>'Нагрузка ежечасно'!L149</f>
        <v>57.6</v>
      </c>
      <c r="D239" s="62">
        <f>'Нагрузка ежечасно'!M149</f>
        <v>128.4</v>
      </c>
      <c r="E239" s="62">
        <f>'Нагрузка ежечасно'!P149</f>
        <v>5.723008305674777</v>
      </c>
      <c r="F239" s="62">
        <f>'Нагрузка ежечасно'!Q149</f>
        <v>108</v>
      </c>
      <c r="G239" s="62">
        <f>'Нагрузка ежечасно'!R149</f>
        <v>60</v>
      </c>
      <c r="H239" s="62">
        <f>'Нагрузка ежечасно'!S92</f>
        <v>2.4163812846182395</v>
      </c>
      <c r="I239" s="62">
        <f>'Нагрузка ежечасно'!T92</f>
        <v>45.6</v>
      </c>
      <c r="J239" s="62">
        <f>'Нагрузка ежечасно'!U92</f>
        <v>14.4</v>
      </c>
      <c r="K239" s="62">
        <f>'Нагрузка ежечасно'!V92</f>
        <v>0.3159883800539708</v>
      </c>
      <c r="L239" s="62">
        <f>'Нагрузка ежечасно'!W92</f>
        <v>3.6</v>
      </c>
      <c r="M239" s="62">
        <f>'Нагрузка ежечасно'!X92</f>
        <v>19.44</v>
      </c>
    </row>
    <row r="240" spans="1:13" ht="15" hidden="1">
      <c r="A240" s="42">
        <f t="shared" si="3"/>
        <v>40163.6458333334</v>
      </c>
      <c r="B240" s="62">
        <f>'Нагрузка ежечасно'!K150</f>
        <v>3.5969468691804187</v>
      </c>
      <c r="C240" s="62">
        <f>'Нагрузка ежечасно'!L150</f>
        <v>68</v>
      </c>
      <c r="D240" s="62">
        <f>'Нагрузка ежечасно'!M150</f>
        <v>141.6</v>
      </c>
      <c r="E240" s="62">
        <f>'Нагрузка ежечасно'!P150</f>
        <v>5.712797968698312</v>
      </c>
      <c r="F240" s="62">
        <f>'Нагрузка ежечасно'!Q150</f>
        <v>108</v>
      </c>
      <c r="G240" s="62">
        <f>'Нагрузка ежечасно'!R150</f>
        <v>60</v>
      </c>
      <c r="H240" s="62">
        <f>'Нагрузка ежечасно'!S93</f>
        <v>1.5657298136432412</v>
      </c>
      <c r="I240" s="62">
        <f>'Нагрузка ежечасно'!T93</f>
        <v>29.6</v>
      </c>
      <c r="J240" s="62">
        <f>'Нагрузка ежечасно'!U93</f>
        <v>14.4</v>
      </c>
      <c r="K240" s="62">
        <f>'Нагрузка ежечасно'!V93</f>
        <v>0.252422002258651</v>
      </c>
      <c r="L240" s="62">
        <f>'Нагрузка ежечасно'!W93</f>
        <v>2.88</v>
      </c>
      <c r="M240" s="62">
        <f>'Нагрузка ежечасно'!X93</f>
        <v>19.44</v>
      </c>
    </row>
    <row r="241" spans="1:13" ht="15" hidden="1">
      <c r="A241" s="42">
        <f t="shared" si="3"/>
        <v>40163.6666666667</v>
      </c>
      <c r="B241" s="62">
        <f>'Нагрузка ежечасно'!K151</f>
        <v>2.7737189494338335</v>
      </c>
      <c r="C241" s="62">
        <f>'Нагрузка ежечасно'!L151</f>
        <v>52.4</v>
      </c>
      <c r="D241" s="62">
        <f>'Нагрузка ежечасно'!M151</f>
        <v>134.4</v>
      </c>
      <c r="E241" s="62">
        <f>'Нагрузка ежечасно'!P151</f>
        <v>5.716825315626985</v>
      </c>
      <c r="F241" s="62">
        <f>'Нагрузка ежечасно'!Q151</f>
        <v>108</v>
      </c>
      <c r="G241" s="62">
        <f>'Нагрузка ежечасно'!R151</f>
        <v>62.4</v>
      </c>
      <c r="H241" s="62">
        <f>'Нагрузка ежечасно'!S94</f>
        <v>3.133667210047385</v>
      </c>
      <c r="I241" s="62">
        <f>'Нагрузка ежечасно'!T94</f>
        <v>59.2</v>
      </c>
      <c r="J241" s="62">
        <f>'Нагрузка ежечасно'!U94</f>
        <v>14.4</v>
      </c>
      <c r="K241" s="62">
        <f>'Нагрузка ежечасно'!V94</f>
        <v>0.31526287406596815</v>
      </c>
      <c r="L241" s="62">
        <f>'Нагрузка ежечасно'!W94</f>
        <v>3.6</v>
      </c>
      <c r="M241" s="62">
        <f>'Нагрузка ежечасно'!X94</f>
        <v>19.44</v>
      </c>
    </row>
    <row r="242" spans="1:13" ht="15" hidden="1">
      <c r="A242" s="42">
        <f t="shared" si="3"/>
        <v>40163.6875000001</v>
      </c>
      <c r="B242" s="62">
        <f>'Нагрузка ежечасно'!K152</f>
        <v>2.581713206896751</v>
      </c>
      <c r="C242" s="62">
        <f>'Нагрузка ежечасно'!L152</f>
        <v>48.8</v>
      </c>
      <c r="D242" s="62">
        <f>'Нагрузка ежечасно'!M152</f>
        <v>131.2</v>
      </c>
      <c r="E242" s="62">
        <f>'Нагрузка ежечасно'!P152</f>
        <v>5.586658087055265</v>
      </c>
      <c r="F242" s="62">
        <f>'Нагрузка ежечасно'!Q152</f>
        <v>105.6</v>
      </c>
      <c r="G242" s="62">
        <f>'Нагрузка ежечасно'!R152</f>
        <v>60</v>
      </c>
      <c r="H242" s="62">
        <f>'Нагрузка ежечасно'!S95</f>
        <v>3.343530218767924</v>
      </c>
      <c r="I242" s="62">
        <f>'Нагрузка ежечасно'!T95</f>
        <v>63.2</v>
      </c>
      <c r="J242" s="62">
        <f>'Нагрузка ежечасно'!U95</f>
        <v>14.4</v>
      </c>
      <c r="K242" s="62">
        <f>'Нагрузка ежечасно'!V95</f>
        <v>0.31467453213141655</v>
      </c>
      <c r="L242" s="62">
        <f>'Нагрузка ежечасно'!W95</f>
        <v>3.6</v>
      </c>
      <c r="M242" s="62">
        <f>'Нагрузка ежечасно'!X95</f>
        <v>19.44</v>
      </c>
    </row>
    <row r="243" spans="1:13" ht="15" hidden="1">
      <c r="A243" s="42">
        <f t="shared" si="3"/>
        <v>40163.7083333334</v>
      </c>
      <c r="B243" s="62">
        <f>'Нагрузка ежечасно'!K153</f>
        <v>2.297349048886956</v>
      </c>
      <c r="C243" s="62">
        <f>'Нагрузка ежечасно'!L153</f>
        <v>43.6</v>
      </c>
      <c r="D243" s="62">
        <f>'Нагрузка ежечасно'!M153</f>
        <v>100.4</v>
      </c>
      <c r="E243" s="62">
        <f>'Нагрузка ежечасно'!P153</f>
        <v>5.690681130270441</v>
      </c>
      <c r="F243" s="62">
        <f>'Нагрузка ежечасно'!Q153</f>
        <v>108</v>
      </c>
      <c r="G243" s="62">
        <f>'Нагрузка ежечасно'!R153</f>
        <v>55.2</v>
      </c>
      <c r="H243" s="62">
        <f>'Нагрузка ежечасно'!S96</f>
        <v>3.3722554846047057</v>
      </c>
      <c r="I243" s="62">
        <f>'Нагрузка ежечасно'!T96</f>
        <v>64</v>
      </c>
      <c r="J243" s="62">
        <f>'Нагрузка ежечасно'!U96</f>
        <v>14.4</v>
      </c>
      <c r="K243" s="62">
        <f>'Нагрузка ежечасно'!V96</f>
        <v>0.3149759791443905</v>
      </c>
      <c r="L243" s="62">
        <f>'Нагрузка ежечасно'!W96</f>
        <v>3.6</v>
      </c>
      <c r="M243" s="62">
        <f>'Нагрузка ежечасно'!X96</f>
        <v>19.44</v>
      </c>
    </row>
    <row r="244" spans="1:13" ht="15" hidden="1">
      <c r="A244" s="42">
        <f t="shared" si="3"/>
        <v>40163.7291666667</v>
      </c>
      <c r="B244" s="62">
        <f>'Нагрузка ежечасно'!K154</f>
        <v>2.6332294278555968</v>
      </c>
      <c r="C244" s="62">
        <f>'Нагрузка ежечасно'!L154</f>
        <v>50</v>
      </c>
      <c r="D244" s="62">
        <f>'Нагрузка ежечасно'!M154</f>
        <v>100.8</v>
      </c>
      <c r="E244" s="62">
        <f>'Нагрузка ежечасно'!P154</f>
        <v>6.1933556143163635</v>
      </c>
      <c r="F244" s="62">
        <f>'Нагрузка ежечасно'!Q154</f>
        <v>117.6</v>
      </c>
      <c r="G244" s="62">
        <f>'Нагрузка ежечасно'!R154</f>
        <v>57.6</v>
      </c>
      <c r="H244" s="62">
        <f>'Нагрузка ежечасно'!S97</f>
        <v>3.370533667655164</v>
      </c>
      <c r="I244" s="62">
        <f>'Нагрузка ежечасно'!T97</f>
        <v>64</v>
      </c>
      <c r="J244" s="62">
        <f>'Нагрузка ежечасно'!U97</f>
        <v>14.4</v>
      </c>
      <c r="K244" s="62">
        <f>'Нагрузка ежечасно'!V97</f>
        <v>0.31920875951397276</v>
      </c>
      <c r="L244" s="62">
        <f>'Нагрузка ежечасно'!W97</f>
        <v>3.6</v>
      </c>
      <c r="M244" s="62">
        <f>'Нагрузка ежечасно'!X97</f>
        <v>19.44</v>
      </c>
    </row>
    <row r="245" spans="1:13" ht="15">
      <c r="A245" s="42">
        <f t="shared" si="3"/>
        <v>40163.7500000001</v>
      </c>
      <c r="B245" s="62">
        <f>'Нагрузка ежечасно'!K155</f>
        <v>2.3453441010686955</v>
      </c>
      <c r="C245" s="62">
        <f>'Нагрузка ежечасно'!L155</f>
        <v>44.4</v>
      </c>
      <c r="D245" s="62">
        <f>'Нагрузка ежечасно'!M155</f>
        <v>99.2</v>
      </c>
      <c r="E245" s="62">
        <f>'Нагрузка ежечасно'!P155</f>
        <v>6.719093911169776</v>
      </c>
      <c r="F245" s="62">
        <f>'Нагрузка ежечасно'!Q155</f>
        <v>127.2</v>
      </c>
      <c r="G245" s="62">
        <f>'Нагрузка ежечасно'!R155</f>
        <v>60</v>
      </c>
      <c r="H245" s="62">
        <f>'Нагрузка ежечасно'!S98</f>
        <v>3.169383920363102</v>
      </c>
      <c r="I245" s="62">
        <f>'Нагрузка ежечасно'!T98</f>
        <v>60</v>
      </c>
      <c r="J245" s="62">
        <f>'Нагрузка ежечасно'!U98</f>
        <v>14.4</v>
      </c>
      <c r="K245" s="62">
        <f>'Нагрузка ежечасно'!V98</f>
        <v>0.2531999907160004</v>
      </c>
      <c r="L245" s="62">
        <f>'Нагрузка ежечасно'!W98</f>
        <v>2.88</v>
      </c>
      <c r="M245" s="62">
        <f>'Нагрузка ежечасно'!X98</f>
        <v>18.72</v>
      </c>
    </row>
    <row r="246" spans="1:13" ht="15" hidden="1">
      <c r="A246" s="42">
        <f t="shared" si="3"/>
        <v>40163.7708333334</v>
      </c>
      <c r="B246" s="62">
        <f>'Нагрузка ежечасно'!K156</f>
        <v>1.6683914631365475</v>
      </c>
      <c r="C246" s="62">
        <f>'Нагрузка ежечасно'!L156</f>
        <v>31.6</v>
      </c>
      <c r="D246" s="62">
        <f>'Нагрузка ежечасно'!M156</f>
        <v>70.8</v>
      </c>
      <c r="E246" s="62">
        <f>'Нагрузка ежечасно'!P156</f>
        <v>6.208950508381582</v>
      </c>
      <c r="F246" s="62">
        <f>'Нагрузка ежечасно'!Q156</f>
        <v>117.6</v>
      </c>
      <c r="G246" s="62">
        <f>'Нагрузка ежечасно'!R156</f>
        <v>55.2</v>
      </c>
      <c r="H246" s="62">
        <f>'Нагрузка ежечасно'!S99</f>
        <v>0.7602796540875406</v>
      </c>
      <c r="I246" s="62">
        <f>'Нагрузка ежечасно'!T99</f>
        <v>14.4</v>
      </c>
      <c r="J246" s="62">
        <f>'Нагрузка ежечасно'!U99</f>
        <v>13.6</v>
      </c>
      <c r="K246" s="62">
        <f>'Нагрузка ежечасно'!V99</f>
        <v>0.3142832848260364</v>
      </c>
      <c r="L246" s="62">
        <f>'Нагрузка ежечасно'!W99</f>
        <v>3.6</v>
      </c>
      <c r="M246" s="62">
        <f>'Нагрузка ежечасно'!X99</f>
        <v>18.72</v>
      </c>
    </row>
    <row r="247" spans="1:13" ht="15" hidden="1">
      <c r="A247" s="42">
        <f t="shared" si="3"/>
        <v>40163.7916666667</v>
      </c>
      <c r="B247" s="62">
        <f>'Нагрузка ежечасно'!K157</f>
        <v>1.8169051830072462</v>
      </c>
      <c r="C247" s="62">
        <f>'Нагрузка ежечасно'!L157</f>
        <v>34.4</v>
      </c>
      <c r="D247" s="62">
        <f>'Нагрузка ежечасно'!M157</f>
        <v>73.2</v>
      </c>
      <c r="E247" s="62">
        <f>'Нагрузка ежечасно'!P157</f>
        <v>6.3380413360717895</v>
      </c>
      <c r="F247" s="62">
        <f>'Нагрузка ежечасно'!Q157</f>
        <v>120</v>
      </c>
      <c r="G247" s="62">
        <f>'Нагрузка ежечасно'!R157</f>
        <v>55.2</v>
      </c>
      <c r="H247" s="62">
        <f>'Нагрузка ежечасно'!S100</f>
        <v>0.7605649603286148</v>
      </c>
      <c r="I247" s="62">
        <f>'Нагрузка ежечасно'!T100</f>
        <v>14.4</v>
      </c>
      <c r="J247" s="62">
        <f>'Нагрузка ежечасно'!U100</f>
        <v>14.4</v>
      </c>
      <c r="K247" s="62">
        <f>'Нагрузка ежечасно'!V100</f>
        <v>0.31460165924410666</v>
      </c>
      <c r="L247" s="62">
        <f>'Нагрузка ежечасно'!W100</f>
        <v>3.6</v>
      </c>
      <c r="M247" s="62">
        <f>'Нагрузка ежечасно'!X100</f>
        <v>18.72</v>
      </c>
    </row>
    <row r="248" spans="1:13" ht="15" hidden="1">
      <c r="A248" s="42">
        <f t="shared" si="3"/>
        <v>40163.8125000001</v>
      </c>
      <c r="B248" s="62">
        <f>'Нагрузка ежечасно'!K158</f>
        <v>1.8234867961798162</v>
      </c>
      <c r="C248" s="62">
        <f>'Нагрузка ежечасно'!L158</f>
        <v>34.4</v>
      </c>
      <c r="D248" s="62">
        <f>'Нагрузка ежечасно'!M158</f>
        <v>72.4</v>
      </c>
      <c r="E248" s="62">
        <f>'Нагрузка ежечасно'!P158</f>
        <v>5.724900406611051</v>
      </c>
      <c r="F248" s="62">
        <f>'Нагрузка ежечасно'!Q158</f>
        <v>108</v>
      </c>
      <c r="G248" s="62">
        <f>'Нагрузка ежечасно'!R158</f>
        <v>52.8</v>
      </c>
      <c r="H248" s="62">
        <f>'Нагрузка ежечасно'!S101</f>
        <v>0.7633200542148069</v>
      </c>
      <c r="I248" s="62">
        <f>'Нагрузка ежечасно'!T101</f>
        <v>14.4</v>
      </c>
      <c r="J248" s="62">
        <f>'Нагрузка ежечасно'!U101</f>
        <v>13.6</v>
      </c>
      <c r="K248" s="62">
        <f>'Нагрузка ежечасно'!V101</f>
        <v>0.3159577073055566</v>
      </c>
      <c r="L248" s="62">
        <f>'Нагрузка ежечасно'!W101</f>
        <v>3.6</v>
      </c>
      <c r="M248" s="62">
        <f>'Нагрузка ежечасно'!X101</f>
        <v>18.72</v>
      </c>
    </row>
    <row r="249" spans="1:13" ht="15" hidden="1">
      <c r="A249" s="42">
        <f t="shared" si="3"/>
        <v>40163.8333333334</v>
      </c>
      <c r="B249" s="62">
        <f>'Нагрузка ежечасно'!K159</f>
        <v>1.8685470761856549</v>
      </c>
      <c r="C249" s="62">
        <f>'Нагрузка ежечасно'!L159</f>
        <v>35.2</v>
      </c>
      <c r="D249" s="62">
        <f>'Нагрузка ежечасно'!M159</f>
        <v>74</v>
      </c>
      <c r="E249" s="62">
        <f>'Нагрузка ежечасно'!P159</f>
        <v>4.713834669468357</v>
      </c>
      <c r="F249" s="62">
        <f>'Нагрузка ежечасно'!Q159</f>
        <v>88.8</v>
      </c>
      <c r="G249" s="62">
        <f>'Нагрузка ежечасно'!R159</f>
        <v>55.2</v>
      </c>
      <c r="H249" s="62">
        <f>'Нагрузка ежечасно'!S102</f>
        <v>0.8068726010801691</v>
      </c>
      <c r="I249" s="62">
        <f>'Нагрузка ежечасно'!T102</f>
        <v>15.2</v>
      </c>
      <c r="J249" s="62">
        <f>'Нагрузка ежечасно'!U102</f>
        <v>14.4</v>
      </c>
      <c r="K249" s="62">
        <f>'Нагрузка ежечасно'!V102</f>
        <v>0.2531065533768765</v>
      </c>
      <c r="L249" s="62">
        <f>'Нагрузка ежечасно'!W102</f>
        <v>2.88</v>
      </c>
      <c r="M249" s="62">
        <f>'Нагрузка ежечасно'!X102</f>
        <v>19.44</v>
      </c>
    </row>
    <row r="250" spans="1:13" ht="15" hidden="1">
      <c r="A250" s="42">
        <f t="shared" si="3"/>
        <v>40163.8541666668</v>
      </c>
      <c r="B250" s="62">
        <f>'Нагрузка ежечасно'!K160</f>
        <v>1.6741178154055185</v>
      </c>
      <c r="C250" s="62">
        <f>'Нагрузка ежечасно'!L160</f>
        <v>31.6</v>
      </c>
      <c r="D250" s="62">
        <f>'Нагрузка ежечасно'!M160</f>
        <v>75.2</v>
      </c>
      <c r="E250" s="62">
        <f>'Нагрузка ежечасно'!P160</f>
        <v>4.195890220889781</v>
      </c>
      <c r="F250" s="62">
        <f>'Нагрузка ежечасно'!Q160</f>
        <v>79.2</v>
      </c>
      <c r="G250" s="62">
        <f>'Нагрузка ежечасно'!R160</f>
        <v>55.2</v>
      </c>
      <c r="H250" s="62">
        <f>'Нагрузка ежечасно'!S103</f>
        <v>0.7628891310708692</v>
      </c>
      <c r="I250" s="62">
        <f>'Нагрузка ежечасно'!T103</f>
        <v>14.4</v>
      </c>
      <c r="J250" s="62">
        <f>'Нагрузка ежечасно'!U103</f>
        <v>14.4</v>
      </c>
      <c r="K250" s="62">
        <f>'Нагрузка ежечасно'!V103</f>
        <v>0.3156875121561615</v>
      </c>
      <c r="L250" s="62">
        <f>'Нагрузка ежечасно'!W103</f>
        <v>3.6</v>
      </c>
      <c r="M250" s="62">
        <f>'Нагрузка ежечасно'!X103</f>
        <v>19.44</v>
      </c>
    </row>
    <row r="251" spans="1:13" ht="15" hidden="1">
      <c r="A251" s="42">
        <f t="shared" si="3"/>
        <v>40163.8750000001</v>
      </c>
      <c r="B251" s="62">
        <f>'Нагрузка ежечасно'!K161</f>
        <v>1.5681332438579112</v>
      </c>
      <c r="C251" s="62">
        <f>'Нагрузка ежечасно'!L161</f>
        <v>29.6</v>
      </c>
      <c r="D251" s="62">
        <f>'Нагрузка ежечасно'!M161</f>
        <v>74</v>
      </c>
      <c r="E251" s="62">
        <f>'Нагрузка ежечасно'!P161</f>
        <v>3.4329403446619136</v>
      </c>
      <c r="F251" s="62">
        <f>'Нагрузка ежечасно'!Q161</f>
        <v>64.8</v>
      </c>
      <c r="G251" s="62">
        <f>'Нагрузка ежечасно'!R161</f>
        <v>50.4</v>
      </c>
      <c r="H251" s="62">
        <f>'Нагрузка ежечасно'!S104</f>
        <v>0.7628756321470919</v>
      </c>
      <c r="I251" s="62">
        <f>'Нагрузка ежечасно'!T104</f>
        <v>14.4</v>
      </c>
      <c r="J251" s="62">
        <f>'Нагрузка ежечасно'!U104</f>
        <v>14.4</v>
      </c>
      <c r="K251" s="62">
        <f>'Нагрузка ежечасно'!V104</f>
        <v>0.31576393558345545</v>
      </c>
      <c r="L251" s="62">
        <f>'Нагрузка ежечасно'!W104</f>
        <v>3.6</v>
      </c>
      <c r="M251" s="62">
        <f>'Нагрузка ежечасно'!X104</f>
        <v>19.44</v>
      </c>
    </row>
    <row r="252" spans="1:13" ht="15" hidden="1">
      <c r="A252" s="42">
        <f t="shared" si="3"/>
        <v>40163.8958333334</v>
      </c>
      <c r="B252" s="62">
        <f>'Нагрузка ежечасно'!K162</f>
        <v>1.5852929624036676</v>
      </c>
      <c r="C252" s="62">
        <f>'Нагрузка ежечасно'!L162</f>
        <v>30</v>
      </c>
      <c r="D252" s="62">
        <f>'Нагрузка ежечасно'!M162</f>
        <v>75.6</v>
      </c>
      <c r="E252" s="62">
        <f>'Нагрузка ежечасно'!P162</f>
        <v>3.0437624878150418</v>
      </c>
      <c r="F252" s="62">
        <f>'Нагрузка ежечасно'!Q162</f>
        <v>57.6</v>
      </c>
      <c r="G252" s="62">
        <f>'Нагрузка ежечасно'!R162</f>
        <v>48</v>
      </c>
      <c r="H252" s="62">
        <f>'Нагрузка ежечасно'!S105</f>
        <v>0.8032151009511915</v>
      </c>
      <c r="I252" s="62">
        <f>'Нагрузка ежечасно'!T105</f>
        <v>15.2</v>
      </c>
      <c r="J252" s="62">
        <f>'Нагрузка ежечасно'!U105</f>
        <v>15.2</v>
      </c>
      <c r="K252" s="62">
        <f>'Нагрузка ежечасно'!V105</f>
        <v>0.31457900677970196</v>
      </c>
      <c r="L252" s="62">
        <f>'Нагрузка ежечасно'!W105</f>
        <v>3.6</v>
      </c>
      <c r="M252" s="62">
        <f>'Нагрузка ежечасно'!X105</f>
        <v>19.44</v>
      </c>
    </row>
    <row r="253" spans="1:13" ht="15" hidden="1">
      <c r="A253" s="42">
        <f t="shared" si="3"/>
        <v>40163.9166666668</v>
      </c>
      <c r="B253" s="62">
        <f>'Нагрузка ежечасно'!K163</f>
        <v>1.5401966535746436</v>
      </c>
      <c r="C253" s="62">
        <f>'Нагрузка ежечасно'!L163</f>
        <v>29.2</v>
      </c>
      <c r="D253" s="62">
        <f>'Нагрузка ежечасно'!M163</f>
        <v>75.2</v>
      </c>
      <c r="E253" s="62">
        <f>'Нагрузка ежечасно'!P163</f>
        <v>2.9116046327849427</v>
      </c>
      <c r="F253" s="62">
        <f>'Нагрузка ежечасно'!Q163</f>
        <v>55.2</v>
      </c>
      <c r="G253" s="62">
        <f>'Нагрузка ежечасно'!R163</f>
        <v>48</v>
      </c>
      <c r="H253" s="62">
        <f>'Нагрузка ежечасно'!S106</f>
        <v>0.7595490346395503</v>
      </c>
      <c r="I253" s="62">
        <f>'Нагрузка ежечасно'!T106</f>
        <v>14.4</v>
      </c>
      <c r="J253" s="62">
        <f>'Нагрузка ежечасно'!U106</f>
        <v>14.4</v>
      </c>
      <c r="K253" s="62">
        <f>'Нагрузка ежечасно'!V106</f>
        <v>0.31394619642410054</v>
      </c>
      <c r="L253" s="62">
        <f>'Нагрузка ежечасно'!W106</f>
        <v>3.6</v>
      </c>
      <c r="M253" s="62">
        <f>'Нагрузка ежечасно'!X106</f>
        <v>19.44</v>
      </c>
    </row>
    <row r="254" spans="1:13" ht="15" hidden="1">
      <c r="A254" s="42">
        <f t="shared" si="3"/>
        <v>40163.9375000001</v>
      </c>
      <c r="B254" s="62">
        <f>'Нагрузка ежечасно'!K164</f>
        <v>1.5802898662490066</v>
      </c>
      <c r="C254" s="62">
        <f>'Нагрузка ежечасно'!L164</f>
        <v>30</v>
      </c>
      <c r="D254" s="62">
        <f>'Нагрузка ежечасно'!M164</f>
        <v>75.6</v>
      </c>
      <c r="E254" s="62">
        <f>'Нагрузка ежечасно'!P164</f>
        <v>2.7813101645982514</v>
      </c>
      <c r="F254" s="62">
        <f>'Нагрузка ежечасно'!Q164</f>
        <v>52.8</v>
      </c>
      <c r="G254" s="62">
        <f>'Нагрузка ежечасно'!R164</f>
        <v>48</v>
      </c>
      <c r="H254" s="62">
        <f>'Нагрузка ежечасно'!S107</f>
        <v>0.7585391357995233</v>
      </c>
      <c r="I254" s="62">
        <f>'Нагрузка ежечасно'!T107</f>
        <v>14.4</v>
      </c>
      <c r="J254" s="62">
        <f>'Нагрузка ежечасно'!U107</f>
        <v>13.6</v>
      </c>
      <c r="K254" s="62">
        <f>'Нагрузка ежечасно'!V107</f>
        <v>0.3136488751375155</v>
      </c>
      <c r="L254" s="62">
        <f>'Нагрузка ежечасно'!W107</f>
        <v>3.6</v>
      </c>
      <c r="M254" s="62">
        <f>'Нагрузка ежечасно'!X107</f>
        <v>19.44</v>
      </c>
    </row>
    <row r="255" spans="1:13" ht="15" hidden="1">
      <c r="A255" s="42">
        <f t="shared" si="3"/>
        <v>40163.9583333334</v>
      </c>
      <c r="B255" s="62">
        <f>'Нагрузка ежечасно'!K165</f>
        <v>1.5999745688252747</v>
      </c>
      <c r="C255" s="62">
        <f>'Нагрузка ежечасно'!L165</f>
        <v>30.4</v>
      </c>
      <c r="D255" s="62">
        <f>'Нагрузка ежечасно'!M165</f>
        <v>75.2</v>
      </c>
      <c r="E255" s="62">
        <f>'Нагрузка ежечасно'!P165</f>
        <v>2.6525894167366393</v>
      </c>
      <c r="F255" s="62">
        <f>'Нагрузка ежечасно'!Q165</f>
        <v>50.4</v>
      </c>
      <c r="G255" s="62">
        <f>'Нагрузка ежечасно'!R165</f>
        <v>48</v>
      </c>
      <c r="H255" s="62">
        <f>'Нагрузка ежечасно'!S108</f>
        <v>0.7999872844126373</v>
      </c>
      <c r="I255" s="62">
        <f>'Нагрузка ежечасно'!T108</f>
        <v>15.2</v>
      </c>
      <c r="J255" s="62">
        <f>'Нагрузка ежечасно'!U108</f>
        <v>14.4</v>
      </c>
      <c r="K255" s="62">
        <f>'Нагрузка ежечасно'!V108</f>
        <v>0.25118295835264454</v>
      </c>
      <c r="L255" s="62">
        <f>'Нагрузка ежечасно'!W108</f>
        <v>2.88</v>
      </c>
      <c r="M255" s="62">
        <f>'Нагрузка ежечасно'!X108</f>
        <v>19.44</v>
      </c>
    </row>
    <row r="256" spans="1:13" ht="15" hidden="1">
      <c r="A256" s="42">
        <f t="shared" si="3"/>
        <v>40163.9791666668</v>
      </c>
      <c r="B256" s="62">
        <f>'Нагрузка ежечасно'!K166</f>
        <v>1.6208891777018701</v>
      </c>
      <c r="C256" s="62">
        <f>'Нагрузка ежечасно'!L166</f>
        <v>30.8</v>
      </c>
      <c r="D256" s="62">
        <f>'Нагрузка ежечасно'!M166</f>
        <v>74.8</v>
      </c>
      <c r="E256" s="62">
        <f>'Нагрузка ежечасно'!P166</f>
        <v>2.399758003350821</v>
      </c>
      <c r="F256" s="62">
        <f>'Нагрузка ежечасно'!Q166</f>
        <v>45.6</v>
      </c>
      <c r="G256" s="62">
        <f>'Нагрузка ежечасно'!R166</f>
        <v>45.6</v>
      </c>
      <c r="H256" s="62">
        <f>'Нагрузка ежечасно'!S109</f>
        <v>0.7578183168476276</v>
      </c>
      <c r="I256" s="62">
        <f>'Нагрузка ежечасно'!T109</f>
        <v>14.4</v>
      </c>
      <c r="J256" s="62">
        <f>'Нагрузка ежечасно'!U109</f>
        <v>14.4</v>
      </c>
      <c r="K256" s="62">
        <f>'Нагрузка ежечасно'!V109</f>
        <v>0.31503099511203164</v>
      </c>
      <c r="L256" s="62">
        <f>'Нагрузка ежечасно'!W109</f>
        <v>3.6</v>
      </c>
      <c r="M256" s="62">
        <f>'Нагрузка ежечасно'!X109</f>
        <v>19.44</v>
      </c>
    </row>
    <row r="258" spans="1:8" ht="15">
      <c r="A258" s="43" t="s">
        <v>26</v>
      </c>
      <c r="D258" s="66">
        <f>H1</f>
        <v>41444</v>
      </c>
      <c r="H258" s="43"/>
    </row>
    <row r="259" spans="1:16" ht="15">
      <c r="A259" s="43" t="s">
        <v>49</v>
      </c>
      <c r="F259" t="s">
        <v>50</v>
      </c>
      <c r="H259" s="43"/>
      <c r="P259" s="66"/>
    </row>
    <row r="260" spans="1:15" ht="15">
      <c r="A260" s="44"/>
      <c r="B260" s="86" t="str">
        <f>'Нагрузка ежечасно'!S117</f>
        <v>ГПП Яч. 1029 (тп13)</v>
      </c>
      <c r="C260" s="77"/>
      <c r="D260" s="77"/>
      <c r="F260" s="65"/>
      <c r="G260" s="86" t="str">
        <f>'Нагрузка ежечасно'!B174</f>
        <v>ГПП Яч. 3501</v>
      </c>
      <c r="H260" s="77"/>
      <c r="I260" s="77"/>
      <c r="J260" s="86" t="str">
        <f>'Нагрузка ежечасно'!E174</f>
        <v>ГПП Яч. 3502 (тп20)</v>
      </c>
      <c r="K260" s="77"/>
      <c r="L260" s="77"/>
      <c r="M260" s="86" t="str">
        <f>'Нагрузка ежечасно'!H174</f>
        <v>ГПП Яч. 3503</v>
      </c>
      <c r="N260" s="77"/>
      <c r="O260" s="77"/>
    </row>
    <row r="261" spans="1:15" ht="15">
      <c r="A261" s="59" t="s">
        <v>55</v>
      </c>
      <c r="B261" s="28" t="s">
        <v>0</v>
      </c>
      <c r="C261" s="28" t="s">
        <v>1</v>
      </c>
      <c r="D261" s="31" t="s">
        <v>2</v>
      </c>
      <c r="F261" s="59" t="s">
        <v>55</v>
      </c>
      <c r="G261" s="28" t="s">
        <v>0</v>
      </c>
      <c r="H261" s="28" t="s">
        <v>1</v>
      </c>
      <c r="I261" s="28" t="s">
        <v>2</v>
      </c>
      <c r="J261" s="28" t="s">
        <v>0</v>
      </c>
      <c r="K261" s="28" t="s">
        <v>1</v>
      </c>
      <c r="L261" s="28" t="s">
        <v>2</v>
      </c>
      <c r="M261" s="28" t="s">
        <v>0</v>
      </c>
      <c r="N261" s="28" t="s">
        <v>1</v>
      </c>
      <c r="O261" s="31" t="s">
        <v>2</v>
      </c>
    </row>
    <row r="262" spans="1:15" ht="15" hidden="1">
      <c r="A262" s="42">
        <f aca="true" t="shared" si="4" ref="A262:A309">A209</f>
        <v>40164</v>
      </c>
      <c r="B262" s="62">
        <f>'Нагрузка ежечасно'!S119</f>
        <v>19.70252249771241</v>
      </c>
      <c r="C262" s="62">
        <f>'Нагрузка ежечасно'!T119</f>
        <v>373.6</v>
      </c>
      <c r="D262" s="62">
        <f>'Нагрузка ежечасно'!U119</f>
        <v>290.4</v>
      </c>
      <c r="F262" s="42">
        <f aca="true" t="shared" si="5" ref="F262:F309">A209</f>
        <v>40164</v>
      </c>
      <c r="G262" s="62">
        <f>'Нагрузка ежечасно'!B176</f>
        <v>143.1148022541167</v>
      </c>
      <c r="H262" s="62">
        <f>'Нагрузка ежечасно'!C176</f>
        <v>9534</v>
      </c>
      <c r="I262" s="62">
        <f>'Нагрузка ежечасно'!D176</f>
        <v>2318.4</v>
      </c>
      <c r="J262" s="62">
        <f>'Нагрузка ежечасно'!E176</f>
        <v>24.270337437490813</v>
      </c>
      <c r="K262" s="62">
        <f>'Нагрузка ежечасно'!F176</f>
        <v>1587.6</v>
      </c>
      <c r="L262" s="62">
        <f>'Нагрузка ежечасно'!G176</f>
        <v>1663.2</v>
      </c>
      <c r="M262" s="62">
        <f>'Нагрузка ежечасно'!H176</f>
        <v>108.38182432403306</v>
      </c>
      <c r="N262" s="62">
        <f>'Нагрузка ежечасно'!I176</f>
        <v>7089.6</v>
      </c>
      <c r="O262" s="62">
        <f>'Нагрузка ежечасно'!J176</f>
        <v>3040.8</v>
      </c>
    </row>
    <row r="263" spans="1:15" ht="15" hidden="1">
      <c r="A263" s="42">
        <f t="shared" si="4"/>
        <v>40163.020833333336</v>
      </c>
      <c r="B263" s="62">
        <f>'Нагрузка ежечасно'!S120</f>
        <v>20.302955404117085</v>
      </c>
      <c r="C263" s="62">
        <f>'Нагрузка ежечасно'!T120</f>
        <v>386.4</v>
      </c>
      <c r="D263" s="62">
        <f>'Нагрузка ежечасно'!U120</f>
        <v>289.6</v>
      </c>
      <c r="F263" s="42">
        <f t="shared" si="5"/>
        <v>40163.020833333336</v>
      </c>
      <c r="G263" s="62">
        <f>'Нагрузка ежечасно'!B177</f>
        <v>148.7186719881533</v>
      </c>
      <c r="H263" s="62">
        <f>'Нагрузка ежечасно'!C177</f>
        <v>9928.8</v>
      </c>
      <c r="I263" s="62">
        <f>'Нагрузка ежечасно'!D177</f>
        <v>2788.8</v>
      </c>
      <c r="J263" s="62">
        <f>'Нагрузка ежечасно'!E177</f>
        <v>24.60509644044441</v>
      </c>
      <c r="K263" s="62">
        <f>'Нагрузка ежечасно'!F177</f>
        <v>1612.8</v>
      </c>
      <c r="L263" s="62">
        <f>'Нагрузка ежечасно'!G177</f>
        <v>1654.8</v>
      </c>
      <c r="M263" s="62">
        <f>'Нагрузка ежечасно'!H177</f>
        <v>106.75023611921976</v>
      </c>
      <c r="N263" s="62">
        <f>'Нагрузка ежечасно'!I177</f>
        <v>6997.2</v>
      </c>
      <c r="O263" s="62">
        <f>'Нагрузка ежечасно'!J177</f>
        <v>3091.2</v>
      </c>
    </row>
    <row r="264" spans="1:15" ht="15">
      <c r="A264" s="42">
        <f t="shared" si="4"/>
        <v>40163.041666666664</v>
      </c>
      <c r="B264" s="62">
        <f>'Нагрузка ежечасно'!S121</f>
        <v>20.74014771991419</v>
      </c>
      <c r="C264" s="62">
        <f>'Нагрузка ежечасно'!T121</f>
        <v>394.4</v>
      </c>
      <c r="D264" s="62">
        <f>'Нагрузка ежечасно'!U121</f>
        <v>292.8</v>
      </c>
      <c r="F264" s="42">
        <f t="shared" si="5"/>
        <v>40163.041666666664</v>
      </c>
      <c r="G264" s="62">
        <f>'Нагрузка ежечасно'!B178</f>
        <v>141.30205926046474</v>
      </c>
      <c r="H264" s="62">
        <f>'Нагрузка ежечасно'!C178</f>
        <v>9433.2</v>
      </c>
      <c r="I264" s="62">
        <f>'Нагрузка ежечасно'!D178</f>
        <v>2242.8</v>
      </c>
      <c r="J264" s="62">
        <f>'Нагрузка ежечасно'!E178</f>
        <v>24.88314191871562</v>
      </c>
      <c r="K264" s="62">
        <f>'Нагрузка ежечасно'!F178</f>
        <v>1629.6</v>
      </c>
      <c r="L264" s="62">
        <f>'Нагрузка ежечасно'!G178</f>
        <v>1680</v>
      </c>
      <c r="M264" s="62">
        <f>'Нагрузка ежечасно'!H178</f>
        <v>111.07629330725632</v>
      </c>
      <c r="N264" s="62">
        <f>'Нагрузка ежечасно'!I178</f>
        <v>7274.4</v>
      </c>
      <c r="O264" s="62">
        <f>'Нагрузка ежечасно'!J178</f>
        <v>3057.6</v>
      </c>
    </row>
    <row r="265" spans="1:15" ht="15" hidden="1">
      <c r="A265" s="42">
        <f t="shared" si="4"/>
        <v>40163.0625</v>
      </c>
      <c r="B265" s="62">
        <f>'Нагрузка ежечасно'!S122</f>
        <v>22.63809553865413</v>
      </c>
      <c r="C265" s="62">
        <f>'Нагрузка ежечасно'!T122</f>
        <v>430.4</v>
      </c>
      <c r="D265" s="62">
        <f>'Нагрузка ежечасно'!U122</f>
        <v>276</v>
      </c>
      <c r="F265" s="42">
        <f t="shared" si="5"/>
        <v>40163.0625</v>
      </c>
      <c r="G265" s="62">
        <f>'Нагрузка ежечасно'!B179</f>
        <v>103.7667556919547</v>
      </c>
      <c r="H265" s="62">
        <f>'Нагрузка ежечасно'!C179</f>
        <v>6930</v>
      </c>
      <c r="I265" s="62">
        <f>'Нагрузка ежечасно'!D179</f>
        <v>411.6</v>
      </c>
      <c r="J265" s="62">
        <f>'Нагрузка ежечасно'!E179</f>
        <v>26.294692961359633</v>
      </c>
      <c r="K265" s="62">
        <f>'Нагрузка ежечасно'!F179</f>
        <v>1722</v>
      </c>
      <c r="L265" s="62">
        <f>'Нагрузка ежечасно'!G179</f>
        <v>1696.8</v>
      </c>
      <c r="M265" s="62">
        <f>'Нагрузка ежечасно'!H179</f>
        <v>106.46143979477314</v>
      </c>
      <c r="N265" s="62">
        <f>'Нагрузка ежечасно'!I179</f>
        <v>6972</v>
      </c>
      <c r="O265" s="62">
        <f>'Нагрузка ежечасно'!J179</f>
        <v>3040.8</v>
      </c>
    </row>
    <row r="266" spans="1:15" ht="15" hidden="1">
      <c r="A266" s="42">
        <f t="shared" si="4"/>
        <v>40163.083333333336</v>
      </c>
      <c r="B266" s="62">
        <f>'Нагрузка ежечасно'!S123</f>
        <v>25.39125909063922</v>
      </c>
      <c r="C266" s="62">
        <f>'Нагрузка ежечасно'!T123</f>
        <v>482.4</v>
      </c>
      <c r="D266" s="62">
        <f>'Нагрузка ежечасно'!U123</f>
        <v>268.8</v>
      </c>
      <c r="F266" s="42">
        <f t="shared" si="5"/>
        <v>40163.083333333336</v>
      </c>
      <c r="G266" s="62">
        <f>'Нагрузка ежечасно'!B180</f>
        <v>123.97937285317447</v>
      </c>
      <c r="H266" s="62">
        <f>'Нагрузка ежечасно'!C180</f>
        <v>8274</v>
      </c>
      <c r="I266" s="62">
        <f>'Нагрузка ежечасно'!D180</f>
        <v>1562.4</v>
      </c>
      <c r="J266" s="62">
        <f>'Нагрузка ежечасно'!E180</f>
        <v>29.771107116101213</v>
      </c>
      <c r="K266" s="62">
        <f>'Нагрузка ежечасно'!F180</f>
        <v>1948.8</v>
      </c>
      <c r="L266" s="62">
        <f>'Нагрузка ежечасно'!G180</f>
        <v>1705.2</v>
      </c>
      <c r="M266" s="62">
        <f>'Нагрузка ежечасно'!H180</f>
        <v>103.17228500579904</v>
      </c>
      <c r="N266" s="62">
        <f>'Нагрузка ежечасно'!I180</f>
        <v>6753.6</v>
      </c>
      <c r="O266" s="62">
        <f>'Нагрузка ежечасно'!J180</f>
        <v>2847.6</v>
      </c>
    </row>
    <row r="267" spans="1:15" ht="15" hidden="1">
      <c r="A267" s="42">
        <f t="shared" si="4"/>
        <v>40163.104166666664</v>
      </c>
      <c r="B267" s="62">
        <f>'Нагрузка ежечасно'!S124</f>
        <v>28.975087914478276</v>
      </c>
      <c r="C267" s="62">
        <f>'Нагрузка ежечасно'!T124</f>
        <v>553.6</v>
      </c>
      <c r="D267" s="62">
        <f>'Нагрузка ежечасно'!U124</f>
        <v>274.4</v>
      </c>
      <c r="F267" s="42">
        <f t="shared" si="5"/>
        <v>40163.104166666664</v>
      </c>
      <c r="G267" s="62">
        <f>'Нагрузка ежечасно'!B181</f>
        <v>131.17557298953062</v>
      </c>
      <c r="H267" s="62">
        <f>'Нагрузка ежечасно'!C181</f>
        <v>8786.4</v>
      </c>
      <c r="I267" s="62">
        <f>'Нагрузка ежечасно'!D181</f>
        <v>1621.2</v>
      </c>
      <c r="J267" s="62">
        <f>'Нагрузка ежечасно'!E181</f>
        <v>32.842645515416486</v>
      </c>
      <c r="K267" s="62">
        <f>'Нагрузка ежечасно'!F181</f>
        <v>2150.4</v>
      </c>
      <c r="L267" s="62">
        <f>'Нагрузка ежечасно'!G181</f>
        <v>1680</v>
      </c>
      <c r="M267" s="62">
        <f>'Нагрузка ежечасно'!H181</f>
        <v>98.14306179411567</v>
      </c>
      <c r="N267" s="62">
        <f>'Нагрузка ежечасно'!I181</f>
        <v>6426</v>
      </c>
      <c r="O267" s="62">
        <f>'Нагрузка ежечасно'!J181</f>
        <v>3066</v>
      </c>
    </row>
    <row r="268" spans="1:15" ht="15" hidden="1">
      <c r="A268" s="42">
        <f t="shared" si="4"/>
        <v>40163.125</v>
      </c>
      <c r="B268" s="62">
        <f>'Нагрузка ежечасно'!S125</f>
        <v>32.900204712964765</v>
      </c>
      <c r="C268" s="62">
        <f>'Нагрузка ежечасно'!T125</f>
        <v>630.4</v>
      </c>
      <c r="D268" s="62">
        <f>'Нагрузка ежечасно'!U125</f>
        <v>283.2</v>
      </c>
      <c r="F268" s="42">
        <f t="shared" si="5"/>
        <v>40163.125</v>
      </c>
      <c r="G268" s="62">
        <f>'Нагрузка ежечасно'!B182</f>
        <v>126.66773905231062</v>
      </c>
      <c r="H268" s="62">
        <f>'Нагрузка ежечасно'!C182</f>
        <v>8509.2</v>
      </c>
      <c r="I268" s="62">
        <f>'Нагрузка ежечасно'!D182</f>
        <v>2066.4</v>
      </c>
      <c r="J268" s="62">
        <f>'Нагрузка ежечасно'!E182</f>
        <v>35.61335028475124</v>
      </c>
      <c r="K268" s="62">
        <f>'Нагрузка ежечасно'!F182</f>
        <v>2335.2</v>
      </c>
      <c r="L268" s="62">
        <f>'Нагрузка ежечасно'!G182</f>
        <v>1713.6</v>
      </c>
      <c r="M268" s="62">
        <f>'Нагрузка ежечасно'!H182</f>
        <v>83.012413613377</v>
      </c>
      <c r="N268" s="62">
        <f>'Нагрузка ежечасно'!I182</f>
        <v>5443.2</v>
      </c>
      <c r="O268" s="62">
        <f>'Нагрузка ежечасно'!J182</f>
        <v>2940</v>
      </c>
    </row>
    <row r="269" spans="1:15" ht="15" hidden="1">
      <c r="A269" s="42">
        <f t="shared" si="4"/>
        <v>40163.145833333336</v>
      </c>
      <c r="B269" s="62">
        <f>'Нагрузка ежечасно'!S126</f>
        <v>32.55928555624837</v>
      </c>
      <c r="C269" s="62">
        <f>'Нагрузка ежечасно'!T126</f>
        <v>621.6</v>
      </c>
      <c r="D269" s="62">
        <f>'Нагрузка ежечасно'!U126</f>
        <v>283.2</v>
      </c>
      <c r="F269" s="42">
        <f t="shared" si="5"/>
        <v>40163.145833333336</v>
      </c>
      <c r="G269" s="62">
        <f>'Нагрузка ежечасно'!B183</f>
        <v>88.7720387422958</v>
      </c>
      <c r="H269" s="62">
        <f>'Нагрузка ежечасно'!C183</f>
        <v>5947.2</v>
      </c>
      <c r="I269" s="62">
        <f>'Нагрузка ежечасно'!D183</f>
        <v>1797.6</v>
      </c>
      <c r="J269" s="62">
        <f>'Нагрузка ежечасно'!E183</f>
        <v>37.64132529777815</v>
      </c>
      <c r="K269" s="62">
        <f>'Нагрузка ежечасно'!F183</f>
        <v>2469.6</v>
      </c>
      <c r="L269" s="62">
        <f>'Нагрузка ежечасно'!G183</f>
        <v>1705.2</v>
      </c>
      <c r="M269" s="62">
        <f>'Нагрузка ежечасно'!H183</f>
        <v>68.11287434836048</v>
      </c>
      <c r="N269" s="62">
        <f>'Нагрузка ежечасно'!I183</f>
        <v>4468.8</v>
      </c>
      <c r="O269" s="62">
        <f>'Нагрузка ежечасно'!J183</f>
        <v>2872.8</v>
      </c>
    </row>
    <row r="270" spans="1:15" ht="15" hidden="1">
      <c r="A270" s="42">
        <f t="shared" si="4"/>
        <v>40163.1666666667</v>
      </c>
      <c r="B270" s="62">
        <f>'Нагрузка ежечасно'!S127</f>
        <v>35.28784662150039</v>
      </c>
      <c r="C270" s="62">
        <f>'Нагрузка ежечасно'!T127</f>
        <v>673.6</v>
      </c>
      <c r="D270" s="62">
        <f>'Нагрузка ежечасно'!U127</f>
        <v>297.6</v>
      </c>
      <c r="F270" s="42">
        <f t="shared" si="5"/>
        <v>40163.1666666667</v>
      </c>
      <c r="G270" s="62">
        <f>'Нагрузка ежечасно'!B184</f>
        <v>51.328366501628345</v>
      </c>
      <c r="H270" s="62">
        <f>'Нагрузка ежечасно'!C184</f>
        <v>3435.6</v>
      </c>
      <c r="I270" s="62">
        <f>'Нагрузка ежечасно'!D184</f>
        <v>1663.2</v>
      </c>
      <c r="J270" s="62">
        <f>'Нагрузка ежечасно'!E184</f>
        <v>40.38236390758006</v>
      </c>
      <c r="K270" s="62">
        <f>'Нагрузка ежечасно'!F184</f>
        <v>2646</v>
      </c>
      <c r="L270" s="62">
        <f>'Нагрузка ежечасно'!G184</f>
        <v>1797.6</v>
      </c>
      <c r="M270" s="62">
        <f>'Нагрузка ежечасно'!H184</f>
        <v>49.740816495685905</v>
      </c>
      <c r="N270" s="62">
        <f>'Нагрузка ежечасно'!I184</f>
        <v>3259.2</v>
      </c>
      <c r="O270" s="62">
        <f>'Нагрузка ежечасно'!J184</f>
        <v>2788.8</v>
      </c>
    </row>
    <row r="271" spans="1:15" ht="15" hidden="1">
      <c r="A271" s="42">
        <f t="shared" si="4"/>
        <v>40163.1875</v>
      </c>
      <c r="B271" s="62">
        <f>'Нагрузка ежечасно'!S128</f>
        <v>35.56163101781298</v>
      </c>
      <c r="C271" s="62">
        <f>'Нагрузка ежечасно'!T128</f>
        <v>676.8</v>
      </c>
      <c r="D271" s="62">
        <f>'Нагрузка ежечасно'!U128</f>
        <v>296.8</v>
      </c>
      <c r="F271" s="42">
        <f t="shared" si="5"/>
        <v>40163.1875</v>
      </c>
      <c r="G271" s="62">
        <f>'Нагрузка ежечасно'!B185</f>
        <v>69.33495800755065</v>
      </c>
      <c r="H271" s="62">
        <f>'Нагрузка ежечасно'!C185</f>
        <v>4636.8</v>
      </c>
      <c r="I271" s="62">
        <f>'Нагрузка ежечасно'!D185</f>
        <v>1822.8</v>
      </c>
      <c r="J271" s="62">
        <f>'Нагрузка ежечасно'!E185</f>
        <v>44.38419788779536</v>
      </c>
      <c r="K271" s="62">
        <f>'Нагрузка ежечасно'!F185</f>
        <v>2906.4</v>
      </c>
      <c r="L271" s="62">
        <f>'Нагрузка ежечасно'!G185</f>
        <v>1965.6</v>
      </c>
      <c r="M271" s="62">
        <f>'Нагрузка ежечасно'!H185</f>
        <v>69.01357937466446</v>
      </c>
      <c r="N271" s="62">
        <f>'Нагрузка ежечасно'!I185</f>
        <v>4519.2</v>
      </c>
      <c r="O271" s="62">
        <f>'Нагрузка ежечасно'!J185</f>
        <v>2234.4</v>
      </c>
    </row>
    <row r="272" spans="1:15" ht="15" hidden="1">
      <c r="A272" s="42">
        <f t="shared" si="4"/>
        <v>40163.2083333333</v>
      </c>
      <c r="B272" s="62">
        <f>'Нагрузка ежечасно'!S129</f>
        <v>37.21493371300425</v>
      </c>
      <c r="C272" s="62">
        <f>'Нагрузка ежечасно'!T129</f>
        <v>707.2</v>
      </c>
      <c r="D272" s="62">
        <f>'Нагрузка ежечасно'!U129</f>
        <v>316</v>
      </c>
      <c r="F272" s="42">
        <f t="shared" si="5"/>
        <v>40163.2083333333</v>
      </c>
      <c r="G272" s="62">
        <f>'Нагрузка ежечасно'!B186</f>
        <v>84.4170150143491</v>
      </c>
      <c r="H272" s="62">
        <f>'Нагрузка ежечасно'!C186</f>
        <v>5628</v>
      </c>
      <c r="I272" s="62">
        <f>'Нагрузка ежечасно'!D186</f>
        <v>1822.8</v>
      </c>
      <c r="J272" s="62">
        <f>'Нагрузка ежечасно'!E186</f>
        <v>44.965238447211476</v>
      </c>
      <c r="K272" s="62">
        <f>'Нагрузка ежечасно'!F186</f>
        <v>2931.6</v>
      </c>
      <c r="L272" s="62">
        <f>'Нагрузка ежечасно'!G186</f>
        <v>1915.2</v>
      </c>
      <c r="M272" s="62">
        <f>'Нагрузка ежечасно'!H186</f>
        <v>97.27436970671823</v>
      </c>
      <c r="N272" s="62">
        <f>'Нагрузка ежечасно'!I186</f>
        <v>6342</v>
      </c>
      <c r="O272" s="62">
        <f>'Нагрузка ежечасно'!J186</f>
        <v>2293.2</v>
      </c>
    </row>
    <row r="273" spans="1:15" ht="15" hidden="1">
      <c r="A273" s="42">
        <f t="shared" si="4"/>
        <v>40163.2291666667</v>
      </c>
      <c r="B273" s="62">
        <f>'Нагрузка ежечасно'!S130</f>
        <v>38.5710400275821</v>
      </c>
      <c r="C273" s="62">
        <f>'Нагрузка ежечасно'!T130</f>
        <v>731.2</v>
      </c>
      <c r="D273" s="62">
        <f>'Нагрузка ежечасно'!U130</f>
        <v>326.4</v>
      </c>
      <c r="F273" s="42">
        <f t="shared" si="5"/>
        <v>40163.2291666667</v>
      </c>
      <c r="G273" s="62">
        <f>'Нагрузка ежечасно'!B187</f>
        <v>75.50924886831957</v>
      </c>
      <c r="H273" s="62">
        <f>'Нагрузка ежечасно'!C187</f>
        <v>5023.2</v>
      </c>
      <c r="I273" s="62">
        <f>'Нагрузка ежечасно'!D187</f>
        <v>1066.8</v>
      </c>
      <c r="J273" s="62">
        <f>'Нагрузка ежечасно'!E187</f>
        <v>45.36251859920027</v>
      </c>
      <c r="K273" s="62">
        <f>'Нагрузка ежечасно'!F187</f>
        <v>2956.8</v>
      </c>
      <c r="L273" s="62">
        <f>'Нагрузка ежечасно'!G187</f>
        <v>1957.2</v>
      </c>
      <c r="M273" s="62">
        <f>'Нагрузка ежечасно'!H187</f>
        <v>78.09569963385046</v>
      </c>
      <c r="N273" s="62">
        <f>'Нагрузка ежечасно'!I187</f>
        <v>5090.4</v>
      </c>
      <c r="O273" s="62">
        <f>'Нагрузка ежечасно'!J187</f>
        <v>1495.2</v>
      </c>
    </row>
    <row r="274" spans="1:15" ht="15" hidden="1">
      <c r="A274" s="42">
        <f t="shared" si="4"/>
        <v>40163.25</v>
      </c>
      <c r="B274" s="62">
        <f>'Нагрузка ежечасно'!S131</f>
        <v>38.96063217217515</v>
      </c>
      <c r="C274" s="62">
        <f>'Нагрузка ежечасно'!T131</f>
        <v>737.6</v>
      </c>
      <c r="D274" s="62">
        <f>'Нагрузка ежечасно'!U131</f>
        <v>323.2</v>
      </c>
      <c r="F274" s="42">
        <f t="shared" si="5"/>
        <v>40163.25</v>
      </c>
      <c r="G274" s="62">
        <f>'Нагрузка ежечасно'!B188</f>
        <v>70.34010556548272</v>
      </c>
      <c r="H274" s="62">
        <f>'Нагрузка ежечасно'!C188</f>
        <v>4678.8</v>
      </c>
      <c r="I274" s="62">
        <f>'Нагрузка ежечасно'!D188</f>
        <v>966</v>
      </c>
      <c r="J274" s="62">
        <f>'Нагрузка ежечасно'!E188</f>
        <v>45.2294684498916</v>
      </c>
      <c r="K274" s="62">
        <f>'Нагрузка ежечасно'!F188</f>
        <v>2948.4</v>
      </c>
      <c r="L274" s="62">
        <f>'Нагрузка ежечасно'!G188</f>
        <v>1965.6</v>
      </c>
      <c r="M274" s="62">
        <f>'Нагрузка ежечасно'!H188</f>
        <v>78.08848399041113</v>
      </c>
      <c r="N274" s="62">
        <f>'Нагрузка ежечасно'!I188</f>
        <v>5090.4</v>
      </c>
      <c r="O274" s="62">
        <f>'Нагрузка ежечасно'!J188</f>
        <v>1251.6</v>
      </c>
    </row>
    <row r="275" spans="1:15" ht="15" hidden="1">
      <c r="A275" s="42">
        <f t="shared" si="4"/>
        <v>40163.2708333334</v>
      </c>
      <c r="B275" s="62">
        <f>'Нагрузка ежечасно'!S132</f>
        <v>36.323621768489495</v>
      </c>
      <c r="C275" s="62">
        <f>'Нагрузка ежечасно'!T132</f>
        <v>689.6</v>
      </c>
      <c r="D275" s="62">
        <f>'Нагрузка ежечасно'!U132</f>
        <v>325.6</v>
      </c>
      <c r="F275" s="42">
        <f t="shared" si="5"/>
        <v>40163.2708333334</v>
      </c>
      <c r="G275" s="62">
        <f>'Нагрузка ежечасно'!B189</f>
        <v>80.76957849617527</v>
      </c>
      <c r="H275" s="62">
        <f>'Нагрузка ежечасно'!C189</f>
        <v>5384.4</v>
      </c>
      <c r="I275" s="62">
        <f>'Нагрузка ежечасно'!D189</f>
        <v>1234.8</v>
      </c>
      <c r="J275" s="62">
        <f>'Нагрузка ежечасно'!E189</f>
        <v>43.302004942356824</v>
      </c>
      <c r="K275" s="62">
        <f>'Нагрузка ежечасно'!F189</f>
        <v>2822.4</v>
      </c>
      <c r="L275" s="62">
        <f>'Нагрузка ежечасно'!G189</f>
        <v>1932</v>
      </c>
      <c r="M275" s="62">
        <f>'Нагрузка ежечасно'!H189</f>
        <v>77.1961338109278</v>
      </c>
      <c r="N275" s="62">
        <f>'Нагрузка ежечасно'!I189</f>
        <v>5031.6</v>
      </c>
      <c r="O275" s="62">
        <f>'Нагрузка ежечасно'!J189</f>
        <v>1957.2</v>
      </c>
    </row>
    <row r="276" spans="1:15" ht="15">
      <c r="A276" s="42">
        <f t="shared" si="4"/>
        <v>40163.2916666667</v>
      </c>
      <c r="B276" s="62">
        <f>'Нагрузка ежечасно'!S133</f>
        <v>36.35758121954601</v>
      </c>
      <c r="C276" s="62">
        <f>'Нагрузка ежечасно'!T133</f>
        <v>692.8</v>
      </c>
      <c r="D276" s="62">
        <f>'Нагрузка ежечасно'!U133</f>
        <v>328.8</v>
      </c>
      <c r="F276" s="42">
        <f t="shared" si="5"/>
        <v>40163.2916666667</v>
      </c>
      <c r="G276" s="62">
        <f>'Нагрузка ежечасно'!B190</f>
        <v>83.85869119045951</v>
      </c>
      <c r="H276" s="62">
        <f>'Нагрузка ежечасно'!C190</f>
        <v>5602.8</v>
      </c>
      <c r="I276" s="62">
        <f>'Нагрузка ежечасно'!D190</f>
        <v>1024.8</v>
      </c>
      <c r="J276" s="62">
        <f>'Нагрузка ежечасно'!E190</f>
        <v>43.50742545422828</v>
      </c>
      <c r="K276" s="62">
        <f>'Нагрузка ежечасно'!F190</f>
        <v>2839.2</v>
      </c>
      <c r="L276" s="62">
        <f>'Нагрузка ежечасно'!G190</f>
        <v>1906.8</v>
      </c>
      <c r="M276" s="62">
        <f>'Нагрузка ежечасно'!H190</f>
        <v>96.79758562597536</v>
      </c>
      <c r="N276" s="62">
        <f>'Нагрузка ежечасно'!I190</f>
        <v>6316.8</v>
      </c>
      <c r="O276" s="62">
        <f>'Нагрузка ежечасно'!J190</f>
        <v>2041.2</v>
      </c>
    </row>
    <row r="277" spans="1:15" ht="15" hidden="1">
      <c r="A277" s="42">
        <f t="shared" si="4"/>
        <v>40163.3125</v>
      </c>
      <c r="B277" s="62">
        <f>'Нагрузка ежечасно'!S134</f>
        <v>38.220808752313204</v>
      </c>
      <c r="C277" s="62">
        <f>'Нагрузка ежечасно'!T134</f>
        <v>728</v>
      </c>
      <c r="D277" s="62">
        <f>'Нагрузка ежечасно'!U134</f>
        <v>332</v>
      </c>
      <c r="F277" s="42">
        <f t="shared" si="5"/>
        <v>40163.3125</v>
      </c>
      <c r="G277" s="62">
        <f>'Нагрузка ежечасно'!B191</f>
        <v>82.24278481470874</v>
      </c>
      <c r="H277" s="62">
        <f>'Нагрузка ежечасно'!C191</f>
        <v>5493.6</v>
      </c>
      <c r="I277" s="62">
        <f>'Нагрузка ежечасно'!D191</f>
        <v>1537.2</v>
      </c>
      <c r="J277" s="62">
        <f>'Нагрузка ежечасно'!E191</f>
        <v>43.86152223461746</v>
      </c>
      <c r="K277" s="62">
        <f>'Нагрузка ежечасно'!F191</f>
        <v>2864.4</v>
      </c>
      <c r="L277" s="62">
        <f>'Нагрузка ежечасно'!G191</f>
        <v>1940.4</v>
      </c>
      <c r="M277" s="62">
        <f>'Нагрузка ежечасно'!H191</f>
        <v>87.98029679905673</v>
      </c>
      <c r="N277" s="62">
        <f>'Нагрузка ежечасно'!I191</f>
        <v>5745.6</v>
      </c>
      <c r="O277" s="62">
        <f>'Нагрузка ежечасно'!J191</f>
        <v>2343.6</v>
      </c>
    </row>
    <row r="278" spans="1:15" ht="15" hidden="1">
      <c r="A278" s="42">
        <f t="shared" si="4"/>
        <v>40163.3333333334</v>
      </c>
      <c r="B278" s="62">
        <f>'Нагрузка ежечасно'!S135</f>
        <v>39.639624475574514</v>
      </c>
      <c r="C278" s="62">
        <f>'Нагрузка ежечасно'!T135</f>
        <v>753.6</v>
      </c>
      <c r="D278" s="62">
        <f>'Нагрузка ежечасно'!U135</f>
        <v>340.8</v>
      </c>
      <c r="F278" s="42">
        <f t="shared" si="5"/>
        <v>40163.3333333334</v>
      </c>
      <c r="G278" s="62">
        <f>'Нагрузка ежечасно'!B192</f>
        <v>89.30106510499918</v>
      </c>
      <c r="H278" s="62">
        <f>'Нагрузка ежечасно'!C192</f>
        <v>5947.2</v>
      </c>
      <c r="I278" s="62">
        <f>'Нагрузка ежечасно'!D192</f>
        <v>1520.4</v>
      </c>
      <c r="J278" s="62">
        <f>'Нагрузка ежечасно'!E192</f>
        <v>40.352418488406265</v>
      </c>
      <c r="K278" s="62">
        <f>'Нагрузка ежечасно'!F192</f>
        <v>2629.2</v>
      </c>
      <c r="L278" s="62">
        <f>'Нагрузка ежечасно'!G192</f>
        <v>1806</v>
      </c>
      <c r="M278" s="62">
        <f>'Нагрузка ежечасно'!H192</f>
        <v>78.25532914524794</v>
      </c>
      <c r="N278" s="62">
        <f>'Нагрузка ежечасно'!I192</f>
        <v>5098.8</v>
      </c>
      <c r="O278" s="62">
        <f>'Нагрузка ежечасно'!J192</f>
        <v>2259.6</v>
      </c>
    </row>
    <row r="279" spans="1:15" ht="15" hidden="1">
      <c r="A279" s="42">
        <f t="shared" si="4"/>
        <v>40163.3541666667</v>
      </c>
      <c r="B279" s="62">
        <f>'Нагрузка ежечасно'!S136</f>
        <v>39.29440459668806</v>
      </c>
      <c r="C279" s="62">
        <f>'Нагрузка ежечасно'!T136</f>
        <v>747.2</v>
      </c>
      <c r="D279" s="62">
        <f>'Нагрузка ежечасно'!U136</f>
        <v>344</v>
      </c>
      <c r="F279" s="42">
        <f t="shared" si="5"/>
        <v>40163.3541666667</v>
      </c>
      <c r="G279" s="62">
        <f>'Нагрузка ежечасно'!B193</f>
        <v>97.27323335385476</v>
      </c>
      <c r="H279" s="62">
        <f>'Нагрузка ежечасно'!C193</f>
        <v>6468</v>
      </c>
      <c r="I279" s="62">
        <f>'Нагрузка ежечасно'!D193</f>
        <v>924</v>
      </c>
      <c r="J279" s="62">
        <f>'Нагрузка ежечасно'!E193</f>
        <v>37.90483626786797</v>
      </c>
      <c r="K279" s="62">
        <f>'Нагрузка ежечасно'!F193</f>
        <v>2469.6</v>
      </c>
      <c r="L279" s="62">
        <f>'Нагрузка ежечасно'!G193</f>
        <v>1738.8</v>
      </c>
      <c r="M279" s="62">
        <f>'Нагрузка ежечасно'!H193</f>
        <v>89.86282611804074</v>
      </c>
      <c r="N279" s="62">
        <f>'Нагрузка ежечасно'!I193</f>
        <v>5854.8</v>
      </c>
      <c r="O279" s="62">
        <f>'Нагрузка ежечасно'!J193</f>
        <v>2612.4</v>
      </c>
    </row>
    <row r="280" spans="1:15" ht="15" hidden="1">
      <c r="A280" s="42">
        <f t="shared" si="4"/>
        <v>40163.375</v>
      </c>
      <c r="B280" s="62">
        <f>'Нагрузка ежечасно'!S137</f>
        <v>37.9748189228607</v>
      </c>
      <c r="C280" s="62">
        <f>'Нагрузка ежечасно'!T137</f>
        <v>720.8</v>
      </c>
      <c r="D280" s="62">
        <f>'Нагрузка ежечасно'!U137</f>
        <v>340</v>
      </c>
      <c r="F280" s="42">
        <f t="shared" si="5"/>
        <v>40163.375</v>
      </c>
      <c r="G280" s="62">
        <f>'Нагрузка ежечасно'!B194</f>
        <v>95.10389493188016</v>
      </c>
      <c r="H280" s="62">
        <f>'Нагрузка ежечасно'!C194</f>
        <v>6342</v>
      </c>
      <c r="I280" s="62">
        <f>'Нагрузка ежечасно'!D194</f>
        <v>1033.2</v>
      </c>
      <c r="J280" s="62">
        <f>'Нагрузка ежечасно'!E194</f>
        <v>38.38608767467073</v>
      </c>
      <c r="K280" s="62">
        <f>'Нагрузка ежечасно'!F194</f>
        <v>2503.2</v>
      </c>
      <c r="L280" s="62">
        <f>'Нагрузка ежечасно'!G194</f>
        <v>1747.2</v>
      </c>
      <c r="M280" s="62">
        <f>'Нагрузка ежечасно'!H194</f>
        <v>102.92108742302658</v>
      </c>
      <c r="N280" s="62">
        <f>'Нагрузка ежечасно'!I194</f>
        <v>6711.6</v>
      </c>
      <c r="O280" s="62">
        <f>'Нагрузка ежечасно'!J194</f>
        <v>2872.8</v>
      </c>
    </row>
    <row r="281" spans="1:15" ht="15" hidden="1">
      <c r="A281" s="42">
        <f t="shared" si="4"/>
        <v>40163.3958333334</v>
      </c>
      <c r="B281" s="62">
        <f>'Нагрузка ежечасно'!S138</f>
        <v>37.1593581172256</v>
      </c>
      <c r="C281" s="62">
        <f>'Нагрузка ежечасно'!T138</f>
        <v>708</v>
      </c>
      <c r="D281" s="62">
        <f>'Нагрузка ежечасно'!U138</f>
        <v>327.2</v>
      </c>
      <c r="F281" s="42">
        <f t="shared" si="5"/>
        <v>40163.3958333334</v>
      </c>
      <c r="G281" s="62">
        <f>'Нагрузка ежечасно'!B195</f>
        <v>84.93166010703807</v>
      </c>
      <c r="H281" s="62">
        <f>'Нагрузка ежечасно'!C195</f>
        <v>5678.4</v>
      </c>
      <c r="I281" s="62">
        <f>'Нагрузка ежечасно'!D195</f>
        <v>1066.8</v>
      </c>
      <c r="J281" s="62">
        <f>'Нагрузка ежечасно'!E195</f>
        <v>38.33545412175584</v>
      </c>
      <c r="K281" s="62">
        <f>'Нагрузка ежечасно'!F195</f>
        <v>2503.2</v>
      </c>
      <c r="L281" s="62">
        <f>'Нагрузка ежечасно'!G195</f>
        <v>1755.6</v>
      </c>
      <c r="M281" s="62">
        <f>'Нагрузка ежечасно'!H195</f>
        <v>81.68796431984886</v>
      </c>
      <c r="N281" s="62">
        <f>'Нагрузка ежечасно'!I195</f>
        <v>5334</v>
      </c>
      <c r="O281" s="62">
        <f>'Нагрузка ежечасно'!J195</f>
        <v>3998.4</v>
      </c>
    </row>
    <row r="282" spans="1:15" ht="15">
      <c r="A282" s="42">
        <f t="shared" si="4"/>
        <v>40163.4166666667</v>
      </c>
      <c r="B282" s="62">
        <f>'Нагрузка ежечасно'!S139</f>
        <v>35.932095903394355</v>
      </c>
      <c r="C282" s="62">
        <f>'Нагрузка ежечасно'!T139</f>
        <v>684</v>
      </c>
      <c r="D282" s="62">
        <f>'Нагрузка ежечасно'!U139</f>
        <v>317.6</v>
      </c>
      <c r="F282" s="42">
        <f t="shared" si="5"/>
        <v>40163.4166666667</v>
      </c>
      <c r="G282" s="62">
        <f>'Нагрузка ежечасно'!B196</f>
        <v>88.9679342642574</v>
      </c>
      <c r="H282" s="62">
        <f>'Нагрузка ежечасно'!C196</f>
        <v>5947.2</v>
      </c>
      <c r="I282" s="62">
        <f>'Нагрузка ежечасно'!D196</f>
        <v>1999.2</v>
      </c>
      <c r="J282" s="62">
        <f>'Нагрузка ежечасно'!E196</f>
        <v>40.80785407293408</v>
      </c>
      <c r="K282" s="62">
        <f>'Нагрузка ежечасно'!F196</f>
        <v>2654.4</v>
      </c>
      <c r="L282" s="62">
        <f>'Нагрузка ежечасно'!G196</f>
        <v>1898.4</v>
      </c>
      <c r="M282" s="62">
        <f>'Нагрузка ежечасно'!H196</f>
        <v>104.86068831399517</v>
      </c>
      <c r="N282" s="62">
        <f>'Нагрузка ежечасно'!I196</f>
        <v>6820.8</v>
      </c>
      <c r="O282" s="62">
        <f>'Нагрузка ежечасно'!J196</f>
        <v>2746.8</v>
      </c>
    </row>
    <row r="283" spans="1:15" ht="15" hidden="1">
      <c r="A283" s="42">
        <f t="shared" si="4"/>
        <v>40163.4375</v>
      </c>
      <c r="B283" s="62">
        <f>'Нагрузка ежечасно'!S140</f>
        <v>36.34978454170656</v>
      </c>
      <c r="C283" s="62">
        <f>'Нагрузка ежечасно'!T140</f>
        <v>690.4</v>
      </c>
      <c r="D283" s="62">
        <f>'Нагрузка ежечасно'!U140</f>
        <v>330.4</v>
      </c>
      <c r="F283" s="42">
        <f t="shared" si="5"/>
        <v>40163.4375</v>
      </c>
      <c r="G283" s="62">
        <f>'Нагрузка ежечасно'!B197</f>
        <v>97.3004847169009</v>
      </c>
      <c r="H283" s="62">
        <f>'Нагрузка ежечасно'!C197</f>
        <v>6484.8</v>
      </c>
      <c r="I283" s="62">
        <f>'Нагрузка ежечасно'!D197</f>
        <v>2461.2</v>
      </c>
      <c r="J283" s="62">
        <f>'Нагрузка ежечасно'!E197</f>
        <v>40.71582797247774</v>
      </c>
      <c r="K283" s="62">
        <f>'Нагрузка ежечасно'!F197</f>
        <v>2637.6</v>
      </c>
      <c r="L283" s="62">
        <f>'Нагрузка ежечасно'!G197</f>
        <v>1873.2</v>
      </c>
      <c r="M283" s="62">
        <f>'Нагрузка ежечасно'!H197</f>
        <v>121.23980622377925</v>
      </c>
      <c r="N283" s="62">
        <f>'Нагрузка ежечасно'!I197</f>
        <v>7854</v>
      </c>
      <c r="O283" s="62">
        <f>'Нагрузка ежечасно'!J197</f>
        <v>3343.2</v>
      </c>
    </row>
    <row r="284" spans="1:15" ht="15" hidden="1">
      <c r="A284" s="42">
        <f t="shared" si="4"/>
        <v>40163.4583333334</v>
      </c>
      <c r="B284" s="62">
        <f>'Нагрузка ежечасно'!S141</f>
        <v>36.126480409788954</v>
      </c>
      <c r="C284" s="62">
        <f>'Нагрузка ежечасно'!T141</f>
        <v>685.6</v>
      </c>
      <c r="D284" s="62">
        <f>'Нагрузка ежечасно'!U141</f>
        <v>334.4</v>
      </c>
      <c r="F284" s="42">
        <f t="shared" si="5"/>
        <v>40163.4583333334</v>
      </c>
      <c r="G284" s="62">
        <f>'Нагрузка ежечасно'!B198</f>
        <v>107.84821296547254</v>
      </c>
      <c r="H284" s="62">
        <f>'Нагрузка ежечасно'!C198</f>
        <v>7182</v>
      </c>
      <c r="I284" s="62">
        <f>'Нагрузка ежечасно'!D198</f>
        <v>1814.4</v>
      </c>
      <c r="J284" s="62">
        <f>'Нагрузка ежечасно'!E198</f>
        <v>40.81675215765743</v>
      </c>
      <c r="K284" s="62">
        <f>'Нагрузка ежечасно'!F198</f>
        <v>2646</v>
      </c>
      <c r="L284" s="62">
        <f>'Нагрузка ежечасно'!G198</f>
        <v>1940.4</v>
      </c>
      <c r="M284" s="62">
        <f>'Нагрузка ежечасно'!H198</f>
        <v>129.18826000376018</v>
      </c>
      <c r="N284" s="62">
        <f>'Нагрузка ежечасно'!I198</f>
        <v>8374.8</v>
      </c>
      <c r="O284" s="62">
        <f>'Нагрузка ежечасно'!J198</f>
        <v>2830.8</v>
      </c>
    </row>
    <row r="285" spans="1:15" ht="15" hidden="1">
      <c r="A285" s="42">
        <f t="shared" si="4"/>
        <v>40163.4791666667</v>
      </c>
      <c r="B285" s="62">
        <f>'Нагрузка ежечасно'!S142</f>
        <v>36.591462970844404</v>
      </c>
      <c r="C285" s="62">
        <f>'Нагрузка ежечасно'!T142</f>
        <v>692.8</v>
      </c>
      <c r="D285" s="62">
        <f>'Нагрузка ежечасно'!U142</f>
        <v>335.2</v>
      </c>
      <c r="F285" s="42">
        <f t="shared" si="5"/>
        <v>40163.4791666667</v>
      </c>
      <c r="G285" s="62">
        <f>'Нагрузка ежечасно'!B199</f>
        <v>110.5955428983896</v>
      </c>
      <c r="H285" s="62">
        <f>'Нагрузка ежечасно'!C199</f>
        <v>7341.6</v>
      </c>
      <c r="I285" s="62">
        <f>'Нагрузка ежечасно'!D199</f>
        <v>1033.2</v>
      </c>
      <c r="J285" s="62">
        <f>'Нагрузка ежечасно'!E199</f>
        <v>41.686620185448135</v>
      </c>
      <c r="K285" s="62">
        <f>'Нагрузка ежечасно'!F199</f>
        <v>2704.8</v>
      </c>
      <c r="L285" s="62">
        <f>'Нагрузка ежечасно'!G199</f>
        <v>1982.4</v>
      </c>
      <c r="M285" s="62">
        <f>'Нагрузка ежечасно'!H199</f>
        <v>127.77855317713448</v>
      </c>
      <c r="N285" s="62">
        <f>'Нагрузка ежечасно'!I199</f>
        <v>8290.8</v>
      </c>
      <c r="O285" s="62">
        <f>'Нагрузка ежечасно'!J199</f>
        <v>2461.2</v>
      </c>
    </row>
    <row r="286" spans="1:15" ht="15" hidden="1">
      <c r="A286" s="42">
        <f t="shared" si="4"/>
        <v>40163.5</v>
      </c>
      <c r="B286" s="62">
        <f>'Нагрузка ежечасно'!S143</f>
        <v>36.806176761030024</v>
      </c>
      <c r="C286" s="62">
        <f>'Нагрузка ежечасно'!T143</f>
        <v>696.8</v>
      </c>
      <c r="D286" s="62">
        <f>'Нагрузка ежечасно'!U143</f>
        <v>336</v>
      </c>
      <c r="F286" s="42">
        <f t="shared" si="5"/>
        <v>40163.5</v>
      </c>
      <c r="G286" s="62">
        <f>'Нагрузка ежечасно'!B200</f>
        <v>121.49375551986945</v>
      </c>
      <c r="H286" s="62">
        <f>'Нагрузка ежечасно'!C200</f>
        <v>8072.4</v>
      </c>
      <c r="I286" s="62">
        <f>'Нагрузка ежечасно'!D200</f>
        <v>1957.2</v>
      </c>
      <c r="J286" s="62">
        <f>'Нагрузка ежечасно'!E200</f>
        <v>41.61975042072391</v>
      </c>
      <c r="K286" s="62">
        <f>'Нагрузка ежечасно'!F200</f>
        <v>2696.4</v>
      </c>
      <c r="L286" s="62">
        <f>'Нагрузка ежечасно'!G200</f>
        <v>2007.6</v>
      </c>
      <c r="M286" s="62">
        <f>'Нагрузка ежечасно'!H200</f>
        <v>125.63719052237218</v>
      </c>
      <c r="N286" s="62">
        <f>'Нагрузка ежечасно'!I200</f>
        <v>8139.6</v>
      </c>
      <c r="O286" s="62">
        <f>'Нагрузка ежечасно'!J200</f>
        <v>2797.2</v>
      </c>
    </row>
    <row r="287" spans="1:15" ht="15" hidden="1">
      <c r="A287" s="42">
        <f t="shared" si="4"/>
        <v>40163.5208333334</v>
      </c>
      <c r="B287" s="62">
        <f>'Нагрузка ежечасно'!S144</f>
        <v>37.02059476136448</v>
      </c>
      <c r="C287" s="62">
        <f>'Нагрузка ежечасно'!T144</f>
        <v>702.4</v>
      </c>
      <c r="D287" s="62">
        <f>'Нагрузка ежечасно'!U144</f>
        <v>330.4</v>
      </c>
      <c r="F287" s="42">
        <f t="shared" si="5"/>
        <v>40163.5208333334</v>
      </c>
      <c r="G287" s="62">
        <f>'Нагрузка ежечасно'!B201</f>
        <v>121.42196687204004</v>
      </c>
      <c r="H287" s="62">
        <f>'Нагрузка ежечасно'!C201</f>
        <v>8064</v>
      </c>
      <c r="I287" s="62">
        <f>'Нагрузка ежечасно'!D201</f>
        <v>2167.2</v>
      </c>
      <c r="J287" s="62">
        <f>'Нагрузка ежечасно'!E201</f>
        <v>38.816277255661376</v>
      </c>
      <c r="K287" s="62">
        <f>'Нагрузка ежечасно'!F201</f>
        <v>2511.6</v>
      </c>
      <c r="L287" s="62">
        <f>'Нагрузка ежечасно'!G201</f>
        <v>1898.4</v>
      </c>
      <c r="M287" s="62">
        <f>'Нагрузка ежечасно'!H201</f>
        <v>127.22391876437509</v>
      </c>
      <c r="N287" s="62">
        <f>'Нагрузка ежечасно'!I201</f>
        <v>8232</v>
      </c>
      <c r="O287" s="62">
        <f>'Нагрузка ежечасно'!J201</f>
        <v>2923.2</v>
      </c>
    </row>
    <row r="288" spans="1:15" ht="15" hidden="1">
      <c r="A288" s="42">
        <f t="shared" si="4"/>
        <v>40163.5416666667</v>
      </c>
      <c r="B288" s="62">
        <f>'Нагрузка ежечасно'!S145</f>
        <v>37.73077993648933</v>
      </c>
      <c r="C288" s="62">
        <f>'Нагрузка ежечасно'!T145</f>
        <v>716.8</v>
      </c>
      <c r="D288" s="62">
        <f>'Нагрузка ежечасно'!U145</f>
        <v>326.4</v>
      </c>
      <c r="F288" s="42">
        <f t="shared" si="5"/>
        <v>40163.5416666667</v>
      </c>
      <c r="G288" s="62">
        <f>'Нагрузка ежечасно'!B202</f>
        <v>102.2916946206665</v>
      </c>
      <c r="H288" s="62">
        <f>'Нагрузка ежечасно'!C202</f>
        <v>6795.6</v>
      </c>
      <c r="I288" s="62">
        <f>'Нагрузка ежечасно'!D202</f>
        <v>2620.8</v>
      </c>
      <c r="J288" s="62">
        <f>'Нагрузка ежечасно'!E202</f>
        <v>35.51643960099682</v>
      </c>
      <c r="K288" s="62">
        <f>'Нагрузка ежечасно'!F202</f>
        <v>2301.6</v>
      </c>
      <c r="L288" s="62">
        <f>'Нагрузка ежечасно'!G202</f>
        <v>1772.4</v>
      </c>
      <c r="M288" s="62">
        <f>'Нагрузка ежечасно'!H202</f>
        <v>114.71550747037294</v>
      </c>
      <c r="N288" s="62">
        <f>'Нагрузка ежечасно'!I202</f>
        <v>7434</v>
      </c>
      <c r="O288" s="62">
        <f>'Нагрузка ежечасно'!J202</f>
        <v>3284.4</v>
      </c>
    </row>
    <row r="289" spans="1:15" ht="15" hidden="1">
      <c r="A289" s="42">
        <f t="shared" si="4"/>
        <v>40163.5625000001</v>
      </c>
      <c r="B289" s="62">
        <f>'Нагрузка ежечасно'!S146</f>
        <v>39.229809883747905</v>
      </c>
      <c r="C289" s="62">
        <f>'Нагрузка ежечасно'!T146</f>
        <v>743.2</v>
      </c>
      <c r="D289" s="62">
        <f>'Нагрузка ежечасно'!U146</f>
        <v>324</v>
      </c>
      <c r="F289" s="42">
        <f t="shared" si="5"/>
        <v>40163.5625000001</v>
      </c>
      <c r="G289" s="62">
        <f>'Нагрузка ежечасно'!B203</f>
        <v>104.34077184166283</v>
      </c>
      <c r="H289" s="62">
        <f>'Нагрузка ежечасно'!C203</f>
        <v>6930</v>
      </c>
      <c r="I289" s="62">
        <f>'Нагрузка ежечасно'!D203</f>
        <v>3007.2</v>
      </c>
      <c r="J289" s="62">
        <f>'Нагрузка ежечасно'!E203</f>
        <v>36.24237066893847</v>
      </c>
      <c r="K289" s="62">
        <f>'Нагрузка ежечасно'!F203</f>
        <v>2352</v>
      </c>
      <c r="L289" s="62">
        <f>'Нагрузка ежечасно'!G203</f>
        <v>1780.8</v>
      </c>
      <c r="M289" s="62">
        <f>'Нагрузка ежечасно'!H203</f>
        <v>115.84614910249975</v>
      </c>
      <c r="N289" s="62">
        <f>'Нагрузка ежечасно'!I203</f>
        <v>7518</v>
      </c>
      <c r="O289" s="62">
        <f>'Нагрузка ежечасно'!J203</f>
        <v>3057.6</v>
      </c>
    </row>
    <row r="290" spans="1:15" ht="15" hidden="1">
      <c r="A290" s="42">
        <f t="shared" si="4"/>
        <v>40163.5833333334</v>
      </c>
      <c r="B290" s="62">
        <f>'Нагрузка ежечасно'!S147</f>
        <v>38.4519279281</v>
      </c>
      <c r="C290" s="62">
        <f>'Нагрузка ежечасно'!T147</f>
        <v>724.8</v>
      </c>
      <c r="D290" s="62">
        <f>'Нагрузка ежечасно'!U147</f>
        <v>311.2</v>
      </c>
      <c r="F290" s="42">
        <f t="shared" si="5"/>
        <v>40163.5833333334</v>
      </c>
      <c r="G290" s="62">
        <f>'Нагрузка ежечасно'!B204</f>
        <v>111.29670107841403</v>
      </c>
      <c r="H290" s="62">
        <f>'Нагрузка ежечасно'!C204</f>
        <v>7383.6</v>
      </c>
      <c r="I290" s="62">
        <f>'Нагрузка ежечасно'!D204</f>
        <v>2940</v>
      </c>
      <c r="J290" s="62">
        <f>'Нагрузка ежечасно'!E204</f>
        <v>35.03135478609345</v>
      </c>
      <c r="K290" s="62">
        <f>'Нагрузка ежечасно'!F204</f>
        <v>2276.4</v>
      </c>
      <c r="L290" s="62">
        <f>'Нагрузка ежечасно'!G204</f>
        <v>1738.8</v>
      </c>
      <c r="M290" s="62">
        <f>'Нагрузка ежечасно'!H204</f>
        <v>122.93290923090359</v>
      </c>
      <c r="N290" s="62">
        <f>'Нагрузка ежечасно'!I204</f>
        <v>7988.4</v>
      </c>
      <c r="O290" s="62">
        <f>'Нагрузка ежечасно'!J204</f>
        <v>3124.8</v>
      </c>
    </row>
    <row r="291" spans="1:15" ht="15" hidden="1">
      <c r="A291" s="42">
        <f t="shared" si="4"/>
        <v>40163.6041666667</v>
      </c>
      <c r="B291" s="62">
        <f>'Нагрузка ежечасно'!S148</f>
        <v>38.83025865981488</v>
      </c>
      <c r="C291" s="62">
        <f>'Нагрузка ежечасно'!T148</f>
        <v>730.4</v>
      </c>
      <c r="D291" s="62">
        <f>'Нагрузка ежечасно'!U148</f>
        <v>313.6</v>
      </c>
      <c r="F291" s="42">
        <f t="shared" si="5"/>
        <v>40163.6041666667</v>
      </c>
      <c r="G291" s="62">
        <f>'Нагрузка ежечасно'!B205</f>
        <v>126.1682545606209</v>
      </c>
      <c r="H291" s="62">
        <f>'Нагрузка ежечасно'!C205</f>
        <v>8358</v>
      </c>
      <c r="I291" s="62">
        <f>'Нагрузка ежечасно'!D205</f>
        <v>2629.2</v>
      </c>
      <c r="J291" s="62">
        <f>'Нагрузка ежечасно'!E205</f>
        <v>35.73250943060669</v>
      </c>
      <c r="K291" s="62">
        <f>'Нагрузка ежечасно'!F205</f>
        <v>2318.4</v>
      </c>
      <c r="L291" s="62">
        <f>'Нагрузка ежечасно'!G205</f>
        <v>1772.4</v>
      </c>
      <c r="M291" s="62">
        <f>'Нагрузка ежечасно'!H205</f>
        <v>114.44760266904461</v>
      </c>
      <c r="N291" s="62">
        <f>'Нагрузка ежечасно'!I205</f>
        <v>7425.6</v>
      </c>
      <c r="O291" s="62">
        <f>'Нагрузка ежечасно'!J205</f>
        <v>2688</v>
      </c>
    </row>
    <row r="292" spans="1:15" ht="15" hidden="1">
      <c r="A292" s="42">
        <f t="shared" si="4"/>
        <v>40163.6250000001</v>
      </c>
      <c r="B292" s="62">
        <f>'Нагрузка ежечасно'!S149</f>
        <v>38.534922591543506</v>
      </c>
      <c r="C292" s="62">
        <f>'Нагрузка ежечасно'!T149</f>
        <v>727.2</v>
      </c>
      <c r="D292" s="62">
        <f>'Нагрузка ежечасно'!U149</f>
        <v>323.2</v>
      </c>
      <c r="F292" s="42">
        <f t="shared" si="5"/>
        <v>40163.6250000001</v>
      </c>
      <c r="G292" s="62">
        <f>'Нагрузка ежечасно'!B206</f>
        <v>118.46650047468808</v>
      </c>
      <c r="H292" s="62">
        <f>'Нагрузка ежечасно'!C206</f>
        <v>7854</v>
      </c>
      <c r="I292" s="62">
        <f>'Нагрузка ежечасно'!D206</f>
        <v>2452.8</v>
      </c>
      <c r="J292" s="62">
        <f>'Нагрузка ежечасно'!E206</f>
        <v>36.721261168440805</v>
      </c>
      <c r="K292" s="62">
        <f>'Нагрузка ежечасно'!F206</f>
        <v>2385.6</v>
      </c>
      <c r="L292" s="62">
        <f>'Нагрузка ежечасно'!G206</f>
        <v>1797.6</v>
      </c>
      <c r="M292" s="62">
        <f>'Нагрузка ежечасно'!H206</f>
        <v>91.80315292110201</v>
      </c>
      <c r="N292" s="62">
        <f>'Нагрузка ежечасно'!I206</f>
        <v>5964</v>
      </c>
      <c r="O292" s="62">
        <f>'Нагрузка ежечасно'!J206</f>
        <v>2923.2</v>
      </c>
    </row>
    <row r="293" spans="1:15" ht="15" hidden="1">
      <c r="A293" s="42">
        <f t="shared" si="4"/>
        <v>40163.6458333334</v>
      </c>
      <c r="B293" s="62">
        <f>'Нагрузка ежечасно'!S150</f>
        <v>40.03190280287854</v>
      </c>
      <c r="C293" s="62">
        <f>'Нагрузка ежечасно'!T150</f>
        <v>756.8</v>
      </c>
      <c r="D293" s="62">
        <f>'Нагрузка ежечасно'!U150</f>
        <v>328.8</v>
      </c>
      <c r="F293" s="42">
        <f t="shared" si="5"/>
        <v>40163.6458333334</v>
      </c>
      <c r="G293" s="62">
        <f>'Нагрузка ежечасно'!B207</f>
        <v>70.8899810170472</v>
      </c>
      <c r="H293" s="62">
        <f>'Нагрузка ежечасно'!C207</f>
        <v>4695.6</v>
      </c>
      <c r="I293" s="62">
        <f>'Нагрузка ежечасно'!D207</f>
        <v>2234.4</v>
      </c>
      <c r="J293" s="62">
        <f>'Нагрузка ежечасно'!E207</f>
        <v>37.28374208607421</v>
      </c>
      <c r="K293" s="62">
        <f>'Нагрузка ежечасно'!F207</f>
        <v>2427.6</v>
      </c>
      <c r="L293" s="62">
        <f>'Нагрузка ежечасно'!G207</f>
        <v>1772.4</v>
      </c>
      <c r="M293" s="62">
        <f>'Нагрузка ежечасно'!H207</f>
        <v>66.95592436910907</v>
      </c>
      <c r="N293" s="62">
        <f>'Нагрузка ежечасно'!I207</f>
        <v>4359.6</v>
      </c>
      <c r="O293" s="62">
        <f>'Нагрузка ежечасно'!J207</f>
        <v>3259.2</v>
      </c>
    </row>
    <row r="294" spans="1:15" ht="15" hidden="1">
      <c r="A294" s="42">
        <f t="shared" si="4"/>
        <v>40163.6666666667</v>
      </c>
      <c r="B294" s="62">
        <f>'Нагрузка ежечасно'!S151</f>
        <v>40.52593945966685</v>
      </c>
      <c r="C294" s="62">
        <f>'Нагрузка ежечасно'!T151</f>
        <v>765.6</v>
      </c>
      <c r="D294" s="62">
        <f>'Нагрузка ежечасно'!U151</f>
        <v>320</v>
      </c>
      <c r="F294" s="42">
        <f t="shared" si="5"/>
        <v>40163.6666666667</v>
      </c>
      <c r="G294" s="62">
        <f>'Нагрузка ежечасно'!B208</f>
        <v>63.23453784940151</v>
      </c>
      <c r="H294" s="62">
        <f>'Нагрузка ежечасно'!C208</f>
        <v>4200</v>
      </c>
      <c r="I294" s="62">
        <f>'Нагрузка ежечасно'!D208</f>
        <v>2671.2</v>
      </c>
      <c r="J294" s="62">
        <f>'Нагрузка ежечасно'!E208</f>
        <v>37.622279310083975</v>
      </c>
      <c r="K294" s="62">
        <f>'Нагрузка ежечасно'!F208</f>
        <v>2452.8</v>
      </c>
      <c r="L294" s="62">
        <f>'Нагрузка ежечасно'!G208</f>
        <v>1806</v>
      </c>
      <c r="M294" s="62">
        <f>'Нагрузка ежечасно'!H208</f>
        <v>45.997101759246505</v>
      </c>
      <c r="N294" s="62">
        <f>'Нагрузка ежечасно'!I208</f>
        <v>2998.8</v>
      </c>
      <c r="O294" s="62">
        <f>'Нагрузка ежечасно'!J208</f>
        <v>2688</v>
      </c>
    </row>
    <row r="295" spans="1:15" ht="15" hidden="1">
      <c r="A295" s="42">
        <f t="shared" si="4"/>
        <v>40163.6875000001</v>
      </c>
      <c r="B295" s="62">
        <f>'Нагрузка ежечасно'!S152</f>
        <v>41.98458198756684</v>
      </c>
      <c r="C295" s="62">
        <f>'Нагрузка ежечасно'!T152</f>
        <v>793.6</v>
      </c>
      <c r="D295" s="62">
        <f>'Нагрузка ежечасно'!U152</f>
        <v>316</v>
      </c>
      <c r="F295" s="42">
        <f t="shared" si="5"/>
        <v>40163.6875000001</v>
      </c>
      <c r="G295" s="62">
        <f>'Нагрузка ежечасно'!B209</f>
        <v>105.35129015949732</v>
      </c>
      <c r="H295" s="62">
        <f>'Нагрузка ежечасно'!C209</f>
        <v>7022.4</v>
      </c>
      <c r="I295" s="62">
        <f>'Нагрузка ежечасно'!D209</f>
        <v>2091.6</v>
      </c>
      <c r="J295" s="62">
        <f>'Нагрузка ежечасно'!E209</f>
        <v>39.803951583452296</v>
      </c>
      <c r="K295" s="62">
        <f>'Нагрузка ежечасно'!F209</f>
        <v>2595.6</v>
      </c>
      <c r="L295" s="62">
        <f>'Нагрузка ежечасно'!G209</f>
        <v>1856.4</v>
      </c>
      <c r="M295" s="62">
        <f>'Нагрузка ежечасно'!H209</f>
        <v>74.06884194331738</v>
      </c>
      <c r="N295" s="62">
        <f>'Нагрузка ежечасно'!I209</f>
        <v>4830</v>
      </c>
      <c r="O295" s="62">
        <f>'Нагрузка ежечасно'!J209</f>
        <v>2024.4</v>
      </c>
    </row>
    <row r="296" spans="1:15" ht="15" hidden="1">
      <c r="A296" s="42">
        <f t="shared" si="4"/>
        <v>40163.7083333334</v>
      </c>
      <c r="B296" s="62">
        <f>'Нагрузка ежечасно'!S153</f>
        <v>43.45994255784314</v>
      </c>
      <c r="C296" s="62">
        <f>'Нагрузка ежечасно'!T153</f>
        <v>824.8</v>
      </c>
      <c r="D296" s="62">
        <f>'Нагрузка ежечасно'!U153</f>
        <v>311.2</v>
      </c>
      <c r="F296" s="42">
        <f t="shared" si="5"/>
        <v>40163.7083333334</v>
      </c>
      <c r="G296" s="62">
        <f>'Нагрузка ежечасно'!B210</f>
        <v>125.74894192150164</v>
      </c>
      <c r="H296" s="62">
        <f>'Нагрузка ежечасно'!C210</f>
        <v>8358</v>
      </c>
      <c r="I296" s="62">
        <f>'Нагрузка ежечасно'!D210</f>
        <v>2284.8</v>
      </c>
      <c r="J296" s="62">
        <f>'Нагрузка ежечасно'!E210</f>
        <v>39.64860291622279</v>
      </c>
      <c r="K296" s="62">
        <f>'Нагрузка ежечасно'!F210</f>
        <v>2587.2</v>
      </c>
      <c r="L296" s="62">
        <f>'Нагрузка ежечасно'!G210</f>
        <v>1780.8</v>
      </c>
      <c r="M296" s="62">
        <f>'Нагрузка ежечасно'!H210</f>
        <v>99.37896575105194</v>
      </c>
      <c r="N296" s="62">
        <f>'Нагрузка ежечасно'!I210</f>
        <v>6484.8</v>
      </c>
      <c r="O296" s="62">
        <f>'Нагрузка ежечасно'!J210</f>
        <v>1789.2</v>
      </c>
    </row>
    <row r="297" spans="1:15" ht="15" hidden="1">
      <c r="A297" s="42">
        <f t="shared" si="4"/>
        <v>40163.7291666667</v>
      </c>
      <c r="B297" s="62">
        <f>'Нагрузка ежечасно'!S154</f>
        <v>43.39562097106023</v>
      </c>
      <c r="C297" s="62">
        <f>'Нагрузка ежечасно'!T154</f>
        <v>824</v>
      </c>
      <c r="D297" s="62">
        <f>'Нагрузка ежечасно'!U154</f>
        <v>313.6</v>
      </c>
      <c r="F297" s="42">
        <f t="shared" si="5"/>
        <v>40163.7291666667</v>
      </c>
      <c r="G297" s="62">
        <f>'Нагрузка ежечасно'!B211</f>
        <v>124.54705419079157</v>
      </c>
      <c r="H297" s="62">
        <f>'Нагрузка ежечасно'!C211</f>
        <v>8265.6</v>
      </c>
      <c r="I297" s="62">
        <f>'Нагрузка ежечасно'!D211</f>
        <v>1671.6</v>
      </c>
      <c r="J297" s="62">
        <f>'Нагрузка ежечасно'!E211</f>
        <v>41.724507201092095</v>
      </c>
      <c r="K297" s="62">
        <f>'Нагрузка ежечасно'!F211</f>
        <v>2730</v>
      </c>
      <c r="L297" s="62">
        <f>'Нагрузка ежечасно'!G211</f>
        <v>1789.2</v>
      </c>
      <c r="M297" s="62">
        <f>'Нагрузка ежечасно'!H211</f>
        <v>96.15894121113224</v>
      </c>
      <c r="N297" s="62">
        <f>'Нагрузка ежечасно'!I211</f>
        <v>6291.6</v>
      </c>
      <c r="O297" s="62">
        <f>'Нагрузка ежечасно'!J211</f>
        <v>1806</v>
      </c>
    </row>
    <row r="298" spans="1:15" ht="15">
      <c r="A298" s="42">
        <f t="shared" si="4"/>
        <v>40163.7500000001</v>
      </c>
      <c r="B298" s="62">
        <f>'Нагрузка ежечасно'!S155</f>
        <v>42.51200298513707</v>
      </c>
      <c r="C298" s="62">
        <f>'Нагрузка ежечасно'!T155</f>
        <v>804.8</v>
      </c>
      <c r="D298" s="62">
        <f>'Нагрузка ежечасно'!U155</f>
        <v>300.8</v>
      </c>
      <c r="F298" s="42">
        <f t="shared" si="5"/>
        <v>40163.7500000001</v>
      </c>
      <c r="G298" s="62">
        <f>'Нагрузка ежечасно'!B212</f>
        <v>132.6220339332381</v>
      </c>
      <c r="H298" s="62">
        <f>'Нагрузка ежечасно'!C212</f>
        <v>8828.4</v>
      </c>
      <c r="I298" s="62">
        <f>'Нагрузка ежечасно'!D212</f>
        <v>2578.8</v>
      </c>
      <c r="J298" s="62">
        <f>'Нагрузка ежечасно'!E212</f>
        <v>42.65441899964376</v>
      </c>
      <c r="K298" s="62">
        <f>'Нагрузка ежечасно'!F212</f>
        <v>2788.8</v>
      </c>
      <c r="L298" s="62">
        <f>'Нагрузка ежечасно'!G212</f>
        <v>1780.8</v>
      </c>
      <c r="M298" s="62">
        <f>'Нагрузка ежечасно'!H212</f>
        <v>94.81614825824425</v>
      </c>
      <c r="N298" s="62">
        <f>'Нагрузка ежечасно'!I212</f>
        <v>6199.2</v>
      </c>
      <c r="O298" s="62">
        <f>'Нагрузка ежечасно'!J212</f>
        <v>1948.8</v>
      </c>
    </row>
    <row r="299" spans="1:15" ht="15" hidden="1">
      <c r="A299" s="42">
        <f t="shared" si="4"/>
        <v>40163.7708333334</v>
      </c>
      <c r="B299" s="62">
        <f>'Нагрузка ежечасно'!S156</f>
        <v>43.12475149018772</v>
      </c>
      <c r="C299" s="62">
        <f>'Нагрузка ежечасно'!T156</f>
        <v>816.8</v>
      </c>
      <c r="D299" s="62">
        <f>'Нагрузка ежечасно'!U156</f>
        <v>320.8</v>
      </c>
      <c r="F299" s="42">
        <f t="shared" si="5"/>
        <v>40163.7708333334</v>
      </c>
      <c r="G299" s="62">
        <f>'Нагрузка ежечасно'!B213</f>
        <v>146.97277142686806</v>
      </c>
      <c r="H299" s="62">
        <f>'Нагрузка ежечасно'!C213</f>
        <v>9752.4</v>
      </c>
      <c r="I299" s="62">
        <f>'Нагрузка ежечасно'!D213</f>
        <v>2889.6</v>
      </c>
      <c r="J299" s="62">
        <f>'Нагрузка ежечасно'!E213</f>
        <v>42.26953638825718</v>
      </c>
      <c r="K299" s="62">
        <f>'Нагрузка ежечасно'!F213</f>
        <v>2763.6</v>
      </c>
      <c r="L299" s="62">
        <f>'Нагрузка ежечасно'!G213</f>
        <v>1730.4</v>
      </c>
      <c r="M299" s="62">
        <f>'Нагрузка ежечасно'!H213</f>
        <v>95.33129483309067</v>
      </c>
      <c r="N299" s="62">
        <f>'Нагрузка ежечасно'!I213</f>
        <v>6232.8</v>
      </c>
      <c r="O299" s="62">
        <f>'Нагрузка ежечасно'!J213</f>
        <v>2150.4</v>
      </c>
    </row>
    <row r="300" spans="1:15" ht="15" hidden="1">
      <c r="A300" s="42">
        <f t="shared" si="4"/>
        <v>40163.7916666667</v>
      </c>
      <c r="B300" s="62">
        <f>'Нагрузка ежечасно'!S157</f>
        <v>40.35219650632373</v>
      </c>
      <c r="C300" s="62">
        <f>'Нагрузка ежечасно'!T157</f>
        <v>764</v>
      </c>
      <c r="D300" s="62">
        <f>'Нагрузка ежечасно'!U157</f>
        <v>312</v>
      </c>
      <c r="F300" s="42">
        <f t="shared" si="5"/>
        <v>40163.7916666667</v>
      </c>
      <c r="G300" s="62">
        <f>'Нагрузка ежечасно'!B214</f>
        <v>138.95905769877845</v>
      </c>
      <c r="H300" s="62">
        <f>'Нагрузка ежечасно'!C214</f>
        <v>9240</v>
      </c>
      <c r="I300" s="62">
        <f>'Нагрузка ежечасно'!D214</f>
        <v>2730</v>
      </c>
      <c r="J300" s="62">
        <f>'Нагрузка ежечасно'!E214</f>
        <v>41.49856754078466</v>
      </c>
      <c r="K300" s="62">
        <f>'Нагрузка ежечасно'!F214</f>
        <v>2713.2</v>
      </c>
      <c r="L300" s="62">
        <f>'Нагрузка ежечасно'!G214</f>
        <v>1747.2</v>
      </c>
      <c r="M300" s="62">
        <f>'Нагрузка ежечасно'!H214</f>
        <v>87.36540534902035</v>
      </c>
      <c r="N300" s="62">
        <f>'Нагрузка ежечасно'!I214</f>
        <v>5712</v>
      </c>
      <c r="O300" s="62">
        <f>'Нагрузка ежечасно'!J214</f>
        <v>1764</v>
      </c>
    </row>
    <row r="301" spans="1:15" ht="15" hidden="1">
      <c r="A301" s="42">
        <f t="shared" si="4"/>
        <v>40163.8125000001</v>
      </c>
      <c r="B301" s="62">
        <f>'Нагрузка ежечасно'!S158</f>
        <v>36.38492258423913</v>
      </c>
      <c r="C301" s="62">
        <f>'Нагрузка ежечасно'!T158</f>
        <v>686.4</v>
      </c>
      <c r="D301" s="62">
        <f>'Нагрузка ежечасно'!U158</f>
        <v>301.6</v>
      </c>
      <c r="F301" s="42">
        <f t="shared" si="5"/>
        <v>40163.8125000001</v>
      </c>
      <c r="G301" s="62">
        <f>'Нагрузка ежечасно'!B215</f>
        <v>128.81370356572307</v>
      </c>
      <c r="H301" s="62">
        <f>'Нагрузка ежечасно'!C215</f>
        <v>8542.8</v>
      </c>
      <c r="I301" s="62">
        <f>'Нагрузка ежечасно'!D215</f>
        <v>3318</v>
      </c>
      <c r="J301" s="62">
        <f>'Нагрузка ежечасно'!E215</f>
        <v>38.97031044785571</v>
      </c>
      <c r="K301" s="62">
        <f>'Нагрузка ежечасно'!F215</f>
        <v>2545.2</v>
      </c>
      <c r="L301" s="62">
        <f>'Нагрузка ежечасно'!G215</f>
        <v>1797.6</v>
      </c>
      <c r="M301" s="62">
        <f>'Нагрузка ежечасно'!H215</f>
        <v>67.65143001838979</v>
      </c>
      <c r="N301" s="62">
        <f>'Нагрузка ежечасно'!I215</f>
        <v>4418.4</v>
      </c>
      <c r="O301" s="62">
        <f>'Нагрузка ежечасно'!J215</f>
        <v>865.2</v>
      </c>
    </row>
    <row r="302" spans="1:15" ht="15" hidden="1">
      <c r="A302" s="42">
        <f t="shared" si="4"/>
        <v>40163.8333333334</v>
      </c>
      <c r="B302" s="62">
        <f>'Нагрузка ежечасно'!S159</f>
        <v>32.86944174926584</v>
      </c>
      <c r="C302" s="62">
        <f>'Нагрузка ежечасно'!T159</f>
        <v>619.2</v>
      </c>
      <c r="D302" s="62">
        <f>'Нагрузка ежечасно'!U159</f>
        <v>299.2</v>
      </c>
      <c r="F302" s="42">
        <f t="shared" si="5"/>
        <v>40163.8333333334</v>
      </c>
      <c r="G302" s="62">
        <f>'Нагрузка ежечасно'!B216</f>
        <v>123.12021623826614</v>
      </c>
      <c r="H302" s="62">
        <f>'Нагрузка ежечасно'!C216</f>
        <v>8148</v>
      </c>
      <c r="I302" s="62">
        <f>'Нагрузка ежечасно'!D216</f>
        <v>2864.4</v>
      </c>
      <c r="J302" s="62">
        <f>'Нагрузка ежечасно'!E216</f>
        <v>33.67027989812384</v>
      </c>
      <c r="K302" s="62">
        <f>'Нагрузка ежечасно'!F216</f>
        <v>2200.8</v>
      </c>
      <c r="L302" s="62">
        <f>'Нагрузка ежечасно'!G216</f>
        <v>1772.4</v>
      </c>
      <c r="M302" s="62">
        <f>'Нагрузка ежечасно'!H216</f>
        <v>62.5855966045279</v>
      </c>
      <c r="N302" s="62">
        <f>'Нагрузка ежечасно'!I216</f>
        <v>4090.8</v>
      </c>
      <c r="O302" s="62">
        <f>'Нагрузка ежечасно'!J216</f>
        <v>1058.4</v>
      </c>
    </row>
    <row r="303" spans="1:15" ht="15" hidden="1">
      <c r="A303" s="42">
        <f t="shared" si="4"/>
        <v>40163.8541666668</v>
      </c>
      <c r="B303" s="62">
        <f>'Нагрузка ежечасно'!S160</f>
        <v>29.540762464244214</v>
      </c>
      <c r="C303" s="62">
        <f>'Нагрузка ежечасно'!T160</f>
        <v>557.6</v>
      </c>
      <c r="D303" s="62">
        <f>'Нагрузка ежечасно'!U160</f>
        <v>304</v>
      </c>
      <c r="F303" s="42">
        <f t="shared" si="5"/>
        <v>40163.8541666668</v>
      </c>
      <c r="G303" s="62">
        <f>'Нагрузка ежечасно'!B217</f>
        <v>127.71596105678826</v>
      </c>
      <c r="H303" s="62">
        <f>'Нагрузка ежечасно'!C217</f>
        <v>8450.4</v>
      </c>
      <c r="I303" s="62">
        <f>'Нагрузка ежечасно'!D217</f>
        <v>2646</v>
      </c>
      <c r="J303" s="62">
        <f>'Нагрузка ежечасно'!E217</f>
        <v>30.104516200522735</v>
      </c>
      <c r="K303" s="62">
        <f>'Нагрузка ежечасно'!F217</f>
        <v>1974</v>
      </c>
      <c r="L303" s="62">
        <f>'Нагрузка ежечасно'!G217</f>
        <v>1747.2</v>
      </c>
      <c r="M303" s="62">
        <f>'Нагрузка ежечасно'!H217</f>
        <v>57.646945915894605</v>
      </c>
      <c r="N303" s="62">
        <f>'Нагрузка ежечасно'!I217</f>
        <v>3780</v>
      </c>
      <c r="O303" s="62">
        <f>'Нагрузка ежечасно'!J217</f>
        <v>1579.2</v>
      </c>
    </row>
    <row r="304" spans="1:15" ht="15" hidden="1">
      <c r="A304" s="42">
        <f t="shared" si="4"/>
        <v>40163.8750000001</v>
      </c>
      <c r="B304" s="62">
        <f>'Нагрузка ежечасно'!S161</f>
        <v>26.234445349947215</v>
      </c>
      <c r="C304" s="62">
        <f>'Нагрузка ежечасно'!T161</f>
        <v>495.2</v>
      </c>
      <c r="D304" s="62">
        <f>'Нагрузка ежечасно'!U161</f>
        <v>296.8</v>
      </c>
      <c r="F304" s="42">
        <f t="shared" si="5"/>
        <v>40163.8750000001</v>
      </c>
      <c r="G304" s="62">
        <f>'Нагрузка ежечасно'!B218</f>
        <v>134.03248646927483</v>
      </c>
      <c r="H304" s="62">
        <f>'Нагрузка ежечасно'!C218</f>
        <v>8887.2</v>
      </c>
      <c r="I304" s="62">
        <f>'Нагрузка ежечасно'!D218</f>
        <v>2805.6</v>
      </c>
      <c r="J304" s="62">
        <f>'Нагрузка ежечасно'!E218</f>
        <v>28.114422290915257</v>
      </c>
      <c r="K304" s="62">
        <f>'Нагрузка ежечасно'!F218</f>
        <v>1848</v>
      </c>
      <c r="L304" s="62">
        <f>'Нагрузка ежечасно'!G218</f>
        <v>1755.6</v>
      </c>
      <c r="M304" s="62">
        <f>'Нагрузка ежечасно'!H218</f>
        <v>53.8007808385242</v>
      </c>
      <c r="N304" s="62">
        <f>'Нагрузка ежечасно'!I218</f>
        <v>3536.4</v>
      </c>
      <c r="O304" s="62">
        <f>'Нагрузка ежечасно'!J218</f>
        <v>1705.2</v>
      </c>
    </row>
    <row r="305" spans="1:15" ht="15" hidden="1">
      <c r="A305" s="42">
        <f t="shared" si="4"/>
        <v>40163.8958333334</v>
      </c>
      <c r="B305" s="62">
        <f>'Нагрузка ежечасно'!S162</f>
        <v>23.250963448587125</v>
      </c>
      <c r="C305" s="62">
        <f>'Нагрузка ежечасно'!T162</f>
        <v>440</v>
      </c>
      <c r="D305" s="62">
        <f>'Нагрузка ежечасно'!U162</f>
        <v>297.6</v>
      </c>
      <c r="F305" s="42">
        <f t="shared" si="5"/>
        <v>40163.8958333334</v>
      </c>
      <c r="G305" s="62">
        <f>'Нагрузка ежечасно'!B219</f>
        <v>123.35316060383708</v>
      </c>
      <c r="H305" s="62">
        <f>'Нагрузка ежечасно'!C219</f>
        <v>8206.8</v>
      </c>
      <c r="I305" s="62">
        <f>'Нагрузка ежечасно'!D219</f>
        <v>2385.6</v>
      </c>
      <c r="J305" s="62">
        <f>'Нагрузка ежечасно'!E219</f>
        <v>25.801021512438005</v>
      </c>
      <c r="K305" s="62">
        <f>'Нагрузка ежечасно'!F219</f>
        <v>1696.8</v>
      </c>
      <c r="L305" s="62">
        <f>'Нагрузка ежечасно'!G219</f>
        <v>1730.4</v>
      </c>
      <c r="M305" s="62">
        <f>'Нагрузка ежечасно'!H219</f>
        <v>52.11295434195399</v>
      </c>
      <c r="N305" s="62">
        <f>'Нагрузка ежечасно'!I219</f>
        <v>3427.2</v>
      </c>
      <c r="O305" s="62">
        <f>'Нагрузка ежечасно'!J219</f>
        <v>1654.8</v>
      </c>
    </row>
    <row r="306" spans="1:15" ht="15" hidden="1">
      <c r="A306" s="42">
        <f t="shared" si="4"/>
        <v>40163.9166666668</v>
      </c>
      <c r="B306" s="62">
        <f>'Нагрузка ежечасно'!S163</f>
        <v>21.562753150045012</v>
      </c>
      <c r="C306" s="62">
        <f>'Нагрузка ежечасно'!T163</f>
        <v>408.8</v>
      </c>
      <c r="D306" s="62">
        <f>'Нагрузка ежечасно'!U163</f>
        <v>286.4</v>
      </c>
      <c r="F306" s="42">
        <f t="shared" si="5"/>
        <v>40163.9166666668</v>
      </c>
      <c r="G306" s="62">
        <f>'Нагрузка ежечасно'!B220</f>
        <v>117.07255291369528</v>
      </c>
      <c r="H306" s="62">
        <f>'Нагрузка ежечасно'!C220</f>
        <v>7786.8</v>
      </c>
      <c r="I306" s="62">
        <f>'Нагрузка ежечасно'!D220</f>
        <v>2478</v>
      </c>
      <c r="J306" s="62">
        <f>'Нагрузка ежечасно'!E220</f>
        <v>24.659953283899757</v>
      </c>
      <c r="K306" s="62">
        <f>'Нагрузка ежечасно'!F220</f>
        <v>1621.2</v>
      </c>
      <c r="L306" s="62">
        <f>'Нагрузка ежечасно'!G220</f>
        <v>1722</v>
      </c>
      <c r="M306" s="62">
        <f>'Нагрузка ежечасно'!H220</f>
        <v>51.10871146922229</v>
      </c>
      <c r="N306" s="62">
        <f>'Нагрузка ежечасно'!I220</f>
        <v>3360</v>
      </c>
      <c r="O306" s="62">
        <f>'Нагрузка ежечасно'!J220</f>
        <v>1881.6</v>
      </c>
    </row>
    <row r="307" spans="1:15" ht="15" hidden="1">
      <c r="A307" s="42">
        <f t="shared" si="4"/>
        <v>40163.9375000001</v>
      </c>
      <c r="B307" s="62">
        <f>'Нагрузка ежечасно'!S164</f>
        <v>20.77554410828694</v>
      </c>
      <c r="C307" s="62">
        <f>'Нагрузка ежечасно'!T164</f>
        <v>394.4</v>
      </c>
      <c r="D307" s="62">
        <f>'Нагрузка ежечасно'!U164</f>
        <v>291.2</v>
      </c>
      <c r="F307" s="42">
        <f t="shared" si="5"/>
        <v>40163.9375000001</v>
      </c>
      <c r="G307" s="62">
        <f>'Нагрузка ежечасно'!B221</f>
        <v>133.33686811948587</v>
      </c>
      <c r="H307" s="62">
        <f>'Нагрузка ежечасно'!C221</f>
        <v>8862</v>
      </c>
      <c r="I307" s="62">
        <f>'Нагрузка ежечасно'!D221</f>
        <v>2948.4</v>
      </c>
      <c r="J307" s="62">
        <f>'Нагрузка ежечасно'!E221</f>
        <v>24.171780052757693</v>
      </c>
      <c r="K307" s="62">
        <f>'Нагрузка ежечасно'!F221</f>
        <v>1587.6</v>
      </c>
      <c r="L307" s="62">
        <f>'Нагрузка ежечасно'!G221</f>
        <v>1738.8</v>
      </c>
      <c r="M307" s="62">
        <f>'Нагрузка ежечасно'!H221</f>
        <v>52.436136622384424</v>
      </c>
      <c r="N307" s="62">
        <f>'Нагрузка ежечасно'!I221</f>
        <v>3444</v>
      </c>
      <c r="O307" s="62">
        <f>'Нагрузка ежечасно'!J221</f>
        <v>1806</v>
      </c>
    </row>
    <row r="308" spans="1:15" ht="15" hidden="1">
      <c r="A308" s="42">
        <f t="shared" si="4"/>
        <v>40163.9583333334</v>
      </c>
      <c r="B308" s="62">
        <f>'Нагрузка ежечасно'!S165</f>
        <v>19.70494995290075</v>
      </c>
      <c r="C308" s="62">
        <f>'Нагрузка ежечасно'!T165</f>
        <v>374.4</v>
      </c>
      <c r="D308" s="62">
        <f>'Нагрузка ежечасно'!U165</f>
        <v>294.4</v>
      </c>
      <c r="F308" s="42">
        <f t="shared" si="5"/>
        <v>40163.9583333334</v>
      </c>
      <c r="G308" s="62">
        <f>'Нагрузка ежечасно'!B222</f>
        <v>130.57894526186618</v>
      </c>
      <c r="H308" s="62">
        <f>'Нагрузка ежечасно'!C222</f>
        <v>8710.8</v>
      </c>
      <c r="I308" s="62">
        <f>'Нагрузка ежечасно'!D222</f>
        <v>2696.4</v>
      </c>
      <c r="J308" s="62">
        <f>'Нагрузка ежечасно'!E222</f>
        <v>24.83167080299279</v>
      </c>
      <c r="K308" s="62">
        <f>'Нагрузка ежечасно'!F222</f>
        <v>1629.6</v>
      </c>
      <c r="L308" s="62">
        <f>'Нагрузка ежечасно'!G222</f>
        <v>1747.2</v>
      </c>
      <c r="M308" s="62">
        <f>'Нагрузка ежечасно'!H222</f>
        <v>59.64720924842599</v>
      </c>
      <c r="N308" s="62">
        <f>'Нагрузка ежечасно'!I222</f>
        <v>3914.4</v>
      </c>
      <c r="O308" s="62">
        <f>'Нагрузка ежечасно'!J222</f>
        <v>1747.2</v>
      </c>
    </row>
    <row r="309" spans="1:15" ht="15" hidden="1">
      <c r="A309" s="42">
        <f t="shared" si="4"/>
        <v>40163.9791666668</v>
      </c>
      <c r="B309" s="62">
        <f>'Нагрузка ежечасно'!S166</f>
        <v>20.082185396462133</v>
      </c>
      <c r="C309" s="62">
        <f>'Нагрузка ежечасно'!T166</f>
        <v>381.6</v>
      </c>
      <c r="D309" s="62">
        <f>'Нагрузка ежечасно'!U166</f>
        <v>296.8</v>
      </c>
      <c r="F309" s="42">
        <f t="shared" si="5"/>
        <v>40163.9791666668</v>
      </c>
      <c r="G309" s="62">
        <f>'Нагрузка ежечасно'!B223</f>
        <v>128.09152873539006</v>
      </c>
      <c r="H309" s="62">
        <f>'Нагрузка ежечасно'!C223</f>
        <v>8542.8</v>
      </c>
      <c r="I309" s="62">
        <f>'Нагрузка ежечасно'!D223</f>
        <v>2562</v>
      </c>
      <c r="J309" s="62">
        <f>'Нагрузка ежечасно'!E223</f>
        <v>23.51878806662537</v>
      </c>
      <c r="K309" s="62">
        <f>'Нагрузка ежечасно'!F223</f>
        <v>1545.6</v>
      </c>
      <c r="L309" s="62">
        <f>'Нагрузка ежечасно'!G223</f>
        <v>1680</v>
      </c>
      <c r="M309" s="62">
        <f>'Нагрузка ежечасно'!H223</f>
        <v>76.05260271544617</v>
      </c>
      <c r="N309" s="62">
        <f>'Нагрузка ежечасно'!I223</f>
        <v>4998</v>
      </c>
      <c r="O309" s="62">
        <f>'Нагрузка ежечасно'!J223</f>
        <v>2662.8</v>
      </c>
    </row>
  </sheetData>
  <mergeCells count="23">
    <mergeCell ref="B260:D260"/>
    <mergeCell ref="G260:I260"/>
    <mergeCell ref="J260:L260"/>
    <mergeCell ref="M260:O260"/>
    <mergeCell ref="H2:J2"/>
    <mergeCell ref="K207:M207"/>
    <mergeCell ref="E53:G53"/>
    <mergeCell ref="B156:D156"/>
    <mergeCell ref="K156:M156"/>
    <mergeCell ref="B2:D2"/>
    <mergeCell ref="E2:G2"/>
    <mergeCell ref="K2:M2"/>
    <mergeCell ref="H156:J156"/>
    <mergeCell ref="B207:D207"/>
    <mergeCell ref="E207:G207"/>
    <mergeCell ref="H207:J207"/>
    <mergeCell ref="K105:M105"/>
    <mergeCell ref="E156:G156"/>
    <mergeCell ref="B105:D105"/>
    <mergeCell ref="E105:G105"/>
    <mergeCell ref="B53:D53"/>
    <mergeCell ref="H105:J105"/>
    <mergeCell ref="H53:J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0"/>
  <sheetViews>
    <sheetView tabSelected="1" zoomScale="70" zoomScaleNormal="70" zoomScaleSheetLayoutView="100" workbookViewId="0" topLeftCell="A279">
      <selection activeCell="O231" sqref="O231"/>
    </sheetView>
  </sheetViews>
  <sheetFormatPr defaultColWidth="9.140625" defaultRowHeight="15"/>
  <cols>
    <col min="1" max="1" width="10.421875" style="43" customWidth="1"/>
    <col min="13" max="13" width="10.57421875" style="0" bestFit="1" customWidth="1"/>
    <col min="14" max="14" width="5.7109375" style="0" customWidth="1"/>
    <col min="15" max="15" width="10.421875" style="43" customWidth="1"/>
    <col min="16" max="16" width="10.00390625" style="0" customWidth="1"/>
    <col min="17" max="18" width="9.7109375" style="0" customWidth="1"/>
    <col min="19" max="19" width="10.140625" style="0" customWidth="1"/>
    <col min="21" max="21" width="10.421875" style="0" customWidth="1"/>
    <col min="22" max="22" width="10.8515625" style="0" customWidth="1"/>
    <col min="23" max="23" width="10.28125" style="0" customWidth="1"/>
    <col min="24" max="24" width="10.7109375" style="0" customWidth="1"/>
    <col min="27" max="27" width="10.57421875" style="0" bestFit="1" customWidth="1"/>
  </cols>
  <sheetData>
    <row r="1" spans="1:28" ht="15">
      <c r="A1" s="15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6">
        <f>'[2]Ведомость'!$F$1</f>
        <v>41444</v>
      </c>
      <c r="N1" s="53"/>
      <c r="O1" s="15" t="s">
        <v>56</v>
      </c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6">
        <f>M1</f>
        <v>41444</v>
      </c>
      <c r="AB1" s="53"/>
    </row>
    <row r="2" spans="1:28" ht="15">
      <c r="A2" s="15" t="s">
        <v>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 t="s">
        <v>3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4" ht="15">
      <c r="A3" s="65"/>
      <c r="B3" s="89" t="str">
        <f>'[2]Ведомость'!$AS$7</f>
        <v>ГПП Яч. 602 (тп5)</v>
      </c>
      <c r="C3" s="80"/>
      <c r="D3" s="75"/>
      <c r="E3" s="90" t="str">
        <f>'[2]Ведомость'!$AW$7</f>
        <v>ГПП Яч. 609</v>
      </c>
      <c r="F3" s="76"/>
      <c r="G3" s="76"/>
      <c r="H3" s="90" t="str">
        <f>'[2]Ведомость'!$BA$7</f>
        <v>ГПП Яч. 617 (тп4)</v>
      </c>
      <c r="I3" s="76"/>
      <c r="J3" s="74"/>
      <c r="K3" s="90" t="str">
        <f>'[2]Ведомость'!$BC$7</f>
        <v>ГПП Яч. 620 (тп3)</v>
      </c>
      <c r="L3" s="76"/>
      <c r="M3" s="76"/>
      <c r="O3" s="65"/>
      <c r="P3" s="89" t="str">
        <f>'[2]Ведомость'!$AQ$7</f>
        <v>ГПП Яч. 601 (тп6)</v>
      </c>
      <c r="Q3" s="80"/>
      <c r="R3" s="75"/>
      <c r="S3" s="90" t="str">
        <f>'[2]Ведомость'!$AU$7</f>
        <v>ГПП Яч. 607</v>
      </c>
      <c r="T3" s="76"/>
      <c r="U3" s="74"/>
      <c r="V3" s="90" t="str">
        <f>'[2]Ведомость'!$AY$7</f>
        <v>ГПП Яч. 611</v>
      </c>
      <c r="W3" s="76"/>
      <c r="X3" s="76"/>
    </row>
    <row r="4" spans="1:24" ht="15">
      <c r="A4" s="59" t="s">
        <v>55</v>
      </c>
      <c r="B4" s="7" t="s">
        <v>0</v>
      </c>
      <c r="C4" s="7" t="s">
        <v>1</v>
      </c>
      <c r="D4" s="7" t="s">
        <v>2</v>
      </c>
      <c r="E4" s="7" t="s">
        <v>0</v>
      </c>
      <c r="F4" s="7" t="s">
        <v>1</v>
      </c>
      <c r="G4" s="7" t="s">
        <v>2</v>
      </c>
      <c r="H4" s="7" t="s">
        <v>0</v>
      </c>
      <c r="I4" s="7" t="s">
        <v>1</v>
      </c>
      <c r="J4" s="9" t="s">
        <v>2</v>
      </c>
      <c r="K4" s="7" t="s">
        <v>0</v>
      </c>
      <c r="L4" s="7" t="s">
        <v>1</v>
      </c>
      <c r="M4" s="7" t="s">
        <v>2</v>
      </c>
      <c r="N4" s="3"/>
      <c r="O4" s="59" t="s">
        <v>55</v>
      </c>
      <c r="P4" s="7" t="s">
        <v>0</v>
      </c>
      <c r="Q4" s="7" t="s">
        <v>1</v>
      </c>
      <c r="R4" s="7" t="s">
        <v>2</v>
      </c>
      <c r="S4" s="7" t="s">
        <v>0</v>
      </c>
      <c r="T4" s="7" t="s">
        <v>1</v>
      </c>
      <c r="U4" s="9" t="s">
        <v>2</v>
      </c>
      <c r="V4" s="7" t="s">
        <v>0</v>
      </c>
      <c r="W4" s="7" t="s">
        <v>1</v>
      </c>
      <c r="X4" s="4" t="s">
        <v>2</v>
      </c>
    </row>
    <row r="5" spans="1:24" s="46" customFormat="1" ht="15">
      <c r="A5" s="42">
        <v>40164</v>
      </c>
      <c r="B5" s="45">
        <f>C5/(Напряжение!B11*SQRT(3))</f>
        <v>32.757374863835295</v>
      </c>
      <c r="C5" s="45">
        <f>'[2]Ведомость'!AS10</f>
        <v>378.72</v>
      </c>
      <c r="D5" s="45">
        <f>'[2]Ведомость'!AT10</f>
        <v>427.68</v>
      </c>
      <c r="E5" s="45">
        <f>F5/(Напряжение!G11*SQRT(3))</f>
        <v>10.296614341912209</v>
      </c>
      <c r="F5" s="45">
        <f>'[2]Ведомость'!AW10</f>
        <v>119.52</v>
      </c>
      <c r="G5" s="45">
        <f>'[2]Ведомость'!AX10</f>
        <v>162.72</v>
      </c>
      <c r="H5" s="45">
        <f>I5/(Напряжение!G11*SQRT(3))</f>
        <v>32.62662134846881</v>
      </c>
      <c r="I5" s="45">
        <f>'[2]Ведомость'!BA10</f>
        <v>378.72</v>
      </c>
      <c r="J5" s="45">
        <f>'[2]Ведомость'!BB10</f>
        <v>423.36</v>
      </c>
      <c r="K5" s="45">
        <f>L5/(Напряжение!B11*SQRT(3))</f>
        <v>45.50327357511215</v>
      </c>
      <c r="L5" s="45">
        <f>'[2]Ведомость'!BC10</f>
        <v>526.08</v>
      </c>
      <c r="M5" s="45">
        <f>'[2]Ведомость'!BD10</f>
        <v>408.96</v>
      </c>
      <c r="O5" s="42">
        <f>A5</f>
        <v>40164</v>
      </c>
      <c r="P5" s="45">
        <f>Q5/(Напряжение!B11*SQRT(3))</f>
        <v>0</v>
      </c>
      <c r="Q5" s="45">
        <f>'[2]Ведомость'!AQ10</f>
        <v>0</v>
      </c>
      <c r="R5" s="45">
        <f>'[2]Ведомость'!AR10</f>
        <v>0</v>
      </c>
      <c r="S5" s="45">
        <f>T5/(Напряжение!B11*SQRT(3))</f>
        <v>0.9133868783325432</v>
      </c>
      <c r="T5" s="45">
        <f>'[2]Ведомость'!AU10</f>
        <v>10.56</v>
      </c>
      <c r="U5" s="45">
        <f>'[2]Ведомость'!AV10</f>
        <v>17.76</v>
      </c>
      <c r="V5" s="45">
        <f>W5/(Напряжение!G11*SQRT(3))</f>
        <v>0.8890650937795683</v>
      </c>
      <c r="W5" s="45">
        <f>'[2]Ведомость'!AY10</f>
        <v>10.32</v>
      </c>
      <c r="X5" s="45">
        <f>'[2]Ведомость'!AZ10</f>
        <v>15.6</v>
      </c>
    </row>
    <row r="6" spans="1:24" s="46" customFormat="1" ht="15" hidden="1">
      <c r="A6" s="42">
        <v>40163.020833333336</v>
      </c>
      <c r="B6" s="45">
        <f>C6/(Напряжение!B12*SQRT(3))</f>
        <v>32.432908218079895</v>
      </c>
      <c r="C6" s="45">
        <f>'[2]Ведомость'!AS11</f>
        <v>375.84</v>
      </c>
      <c r="D6" s="45">
        <f>'[2]Ведомость'!AT11</f>
        <v>426.24</v>
      </c>
      <c r="E6" s="45">
        <f>F6/(Напряжение!G12*SQRT(3))</f>
        <v>10.056882083747341</v>
      </c>
      <c r="F6" s="45">
        <f>'[2]Ведомость'!AW11</f>
        <v>116.64</v>
      </c>
      <c r="G6" s="45">
        <f>'[2]Ведомость'!AX11</f>
        <v>159.84</v>
      </c>
      <c r="H6" s="45">
        <f>I6/(Напряжение!G12*SQRT(3))</f>
        <v>32.52966797459016</v>
      </c>
      <c r="I6" s="45">
        <f>'[2]Ведомость'!BA11</f>
        <v>377.28</v>
      </c>
      <c r="J6" s="45">
        <f>'[2]Ведомость'!BB11</f>
        <v>416.16</v>
      </c>
      <c r="K6" s="45">
        <f>L6/(Напряжение!B12*SQRT(3))</f>
        <v>45.56347259244941</v>
      </c>
      <c r="L6" s="45">
        <f>'[2]Ведомость'!BC11</f>
        <v>528</v>
      </c>
      <c r="M6" s="45">
        <f>'[2]Ведомость'!BD11</f>
        <v>407.04</v>
      </c>
      <c r="O6" s="42">
        <f aca="true" t="shared" si="0" ref="O6:O52">A6</f>
        <v>40163.020833333336</v>
      </c>
      <c r="P6" s="45">
        <f>Q6/(Напряжение!B12*SQRT(3))</f>
        <v>0</v>
      </c>
      <c r="Q6" s="45">
        <f>'[2]Ведомость'!AQ11</f>
        <v>0</v>
      </c>
      <c r="R6" s="45">
        <f>'[2]Ведомость'!AR11</f>
        <v>0</v>
      </c>
      <c r="S6" s="45">
        <f>T6/(Напряжение!B12*SQRT(3))</f>
        <v>0.8698481131285797</v>
      </c>
      <c r="T6" s="45">
        <f>'[2]Ведомость'!AU11</f>
        <v>10.08</v>
      </c>
      <c r="U6" s="45">
        <f>'[2]Ведомость'!AV11</f>
        <v>17.52</v>
      </c>
      <c r="V6" s="45">
        <f>W6/(Напряжение!G12*SQRT(3))</f>
        <v>0.8691132664966839</v>
      </c>
      <c r="W6" s="45">
        <f>'[2]Ведомость'!AY11</f>
        <v>10.08</v>
      </c>
      <c r="X6" s="45">
        <f>'[2]Ведомость'!AZ11</f>
        <v>15.36</v>
      </c>
    </row>
    <row r="7" spans="1:24" s="46" customFormat="1" ht="15">
      <c r="A7" s="42">
        <v>40163.041666666664</v>
      </c>
      <c r="B7" s="45">
        <f>C7/(Напряжение!B13*SQRT(3))</f>
        <v>33.071334412457155</v>
      </c>
      <c r="C7" s="45">
        <f>'[2]Ведомость'!AS12</f>
        <v>383.04</v>
      </c>
      <c r="D7" s="45">
        <f>'[2]Ведомость'!AT12</f>
        <v>417.6</v>
      </c>
      <c r="E7" s="45">
        <f>F7/(Напряжение!G13*SQRT(3))</f>
        <v>9.544048737311508</v>
      </c>
      <c r="F7" s="45">
        <f>'[2]Ведомость'!AW12</f>
        <v>110.88</v>
      </c>
      <c r="G7" s="45">
        <f>'[2]Ведомость'!AX12</f>
        <v>156.96</v>
      </c>
      <c r="H7" s="45">
        <f>I7/(Напряжение!G13*SQRT(3))</f>
        <v>33.71404229284065</v>
      </c>
      <c r="I7" s="45">
        <f>'[2]Ведомость'!BA12</f>
        <v>391.68</v>
      </c>
      <c r="J7" s="45">
        <f>'[2]Ведомость'!BB12</f>
        <v>414.72</v>
      </c>
      <c r="K7" s="45">
        <f>L7/(Напряжение!B13*SQRT(3))</f>
        <v>45.91859464787284</v>
      </c>
      <c r="L7" s="45">
        <f>'[2]Ведомость'!BC12</f>
        <v>531.84</v>
      </c>
      <c r="M7" s="45">
        <f>'[2]Ведомость'!BD12</f>
        <v>393.6</v>
      </c>
      <c r="O7" s="42">
        <f t="shared" si="0"/>
        <v>40163.041666666664</v>
      </c>
      <c r="P7" s="45">
        <f>Q7/(Напряжение!B13*SQRT(3))</f>
        <v>0</v>
      </c>
      <c r="Q7" s="45">
        <f>'[2]Ведомость'!AQ12</f>
        <v>0</v>
      </c>
      <c r="R7" s="45">
        <f>'[2]Ведомость'!AR12</f>
        <v>0</v>
      </c>
      <c r="S7" s="45">
        <f>T7/(Напряжение!B13*SQRT(3))</f>
        <v>0.5180346869119228</v>
      </c>
      <c r="T7" s="45">
        <f>'[2]Ведомость'!AU12</f>
        <v>6</v>
      </c>
      <c r="U7" s="45">
        <f>'[2]Ведомость'!AV12</f>
        <v>12</v>
      </c>
      <c r="V7" s="45">
        <f>W7/(Напряжение!G13*SQRT(3))</f>
        <v>0.9709313650511707</v>
      </c>
      <c r="W7" s="45">
        <f>'[2]Ведомость'!AY12</f>
        <v>11.28</v>
      </c>
      <c r="X7" s="45">
        <f>'[2]Ведомость'!AZ12</f>
        <v>15.6</v>
      </c>
    </row>
    <row r="8" spans="1:24" s="46" customFormat="1" ht="15" hidden="1">
      <c r="A8" s="42">
        <v>40163.0625</v>
      </c>
      <c r="B8" s="45">
        <f>C8/(Напряжение!B14*SQRT(3))</f>
        <v>36.2219872579928</v>
      </c>
      <c r="C8" s="45">
        <f>'[2]Ведомость'!AS13</f>
        <v>419.04</v>
      </c>
      <c r="D8" s="45">
        <f>'[2]Ведомость'!AT13</f>
        <v>423.36</v>
      </c>
      <c r="E8" s="45">
        <f>F8/(Напряжение!G14*SQRT(3))</f>
        <v>10.047013545896352</v>
      </c>
      <c r="F8" s="45">
        <f>'[2]Ведомость'!AW13</f>
        <v>116.64</v>
      </c>
      <c r="G8" s="45">
        <f>'[2]Ведомость'!AX13</f>
        <v>152.64</v>
      </c>
      <c r="H8" s="45">
        <f>I8/(Напряжение!G14*SQRT(3))</f>
        <v>36.7150124640163</v>
      </c>
      <c r="I8" s="45">
        <f>'[2]Ведомость'!BA13</f>
        <v>426.24</v>
      </c>
      <c r="J8" s="45">
        <f>'[2]Ведомость'!BB13</f>
        <v>417.6</v>
      </c>
      <c r="K8" s="45">
        <f>L8/(Напряжение!B14*SQRT(3))</f>
        <v>48.959845320081904</v>
      </c>
      <c r="L8" s="45">
        <f>'[2]Ведомость'!BC13</f>
        <v>566.4</v>
      </c>
      <c r="M8" s="45">
        <f>'[2]Ведомость'!BD13</f>
        <v>393.6</v>
      </c>
      <c r="O8" s="42">
        <f t="shared" si="0"/>
        <v>40163.0625</v>
      </c>
      <c r="P8" s="45">
        <f>Q8/(Напряжение!B14*SQRT(3))</f>
        <v>0</v>
      </c>
      <c r="Q8" s="45">
        <f>'[2]Ведомость'!AQ13</f>
        <v>0</v>
      </c>
      <c r="R8" s="45">
        <f>'[2]Ведомость'!AR13</f>
        <v>0</v>
      </c>
      <c r="S8" s="45">
        <f>T8/(Напряжение!B14*SQRT(3))</f>
        <v>0.24894836603431475</v>
      </c>
      <c r="T8" s="45">
        <f>'[2]Ведомость'!AU13</f>
        <v>2.88</v>
      </c>
      <c r="U8" s="45">
        <f>'[2]Ведомость'!AV13</f>
        <v>7.68</v>
      </c>
      <c r="V8" s="45">
        <f>W8/(Напряжение!G14*SQRT(3))</f>
        <v>0.8269146951355021</v>
      </c>
      <c r="W8" s="45">
        <f>'[2]Ведомость'!AY13</f>
        <v>9.6</v>
      </c>
      <c r="X8" s="45">
        <f>'[2]Ведомость'!AZ13</f>
        <v>15.6</v>
      </c>
    </row>
    <row r="9" spans="1:24" s="46" customFormat="1" ht="15">
      <c r="A9" s="42">
        <v>40163.083333333336</v>
      </c>
      <c r="B9" s="45">
        <f>C9/(Напряжение!B15*SQRT(3))</f>
        <v>44.04488541555783</v>
      </c>
      <c r="C9" s="45">
        <f>'[2]Ведомость'!AS14</f>
        <v>509.76</v>
      </c>
      <c r="D9" s="45">
        <f>'[2]Ведомость'!AT14</f>
        <v>416.16</v>
      </c>
      <c r="E9" s="45">
        <f>F9/(Напряжение!G15*SQRT(3))</f>
        <v>11.415930393156787</v>
      </c>
      <c r="F9" s="45">
        <f>'[2]Ведомость'!AW14</f>
        <v>132.48</v>
      </c>
      <c r="G9" s="45">
        <f>'[2]Ведомость'!AX14</f>
        <v>154.08</v>
      </c>
      <c r="H9" s="45">
        <f>I9/(Напряжение!G15*SQRT(3))</f>
        <v>43.92651477366851</v>
      </c>
      <c r="I9" s="45">
        <f>'[2]Ведомость'!BA14</f>
        <v>509.76</v>
      </c>
      <c r="J9" s="45">
        <f>'[2]Ведомость'!BB14</f>
        <v>407.52</v>
      </c>
      <c r="K9" s="45">
        <f>L9/(Напряжение!B15*SQRT(3))</f>
        <v>55.07684353282561</v>
      </c>
      <c r="L9" s="45">
        <f>'[2]Ведомость'!BC14</f>
        <v>637.44</v>
      </c>
      <c r="M9" s="45">
        <f>'[2]Ведомость'!BD14</f>
        <v>384</v>
      </c>
      <c r="O9" s="42">
        <f t="shared" si="0"/>
        <v>40163.083333333336</v>
      </c>
      <c r="P9" s="45">
        <f>Q9/(Напряжение!B15*SQRT(3))</f>
        <v>0</v>
      </c>
      <c r="Q9" s="45">
        <f>'[2]Ведомость'!AQ14</f>
        <v>0</v>
      </c>
      <c r="R9" s="45">
        <f>'[2]Ведомость'!AR14</f>
        <v>0</v>
      </c>
      <c r="S9" s="45">
        <f>T9/(Напряжение!B15*SQRT(3))</f>
        <v>0.24884116053987473</v>
      </c>
      <c r="T9" s="45">
        <f>'[2]Ведомость'!AU14</f>
        <v>2.88</v>
      </c>
      <c r="U9" s="45">
        <f>'[2]Ведомость'!AV14</f>
        <v>7.68</v>
      </c>
      <c r="V9" s="45">
        <f>W9/(Напряжение!G15*SQRT(3))</f>
        <v>0.8065602995165121</v>
      </c>
      <c r="W9" s="45">
        <f>'[2]Ведомость'!AY14</f>
        <v>9.36</v>
      </c>
      <c r="X9" s="45">
        <f>'[2]Ведомость'!AZ14</f>
        <v>15.12</v>
      </c>
    </row>
    <row r="10" spans="1:24" s="46" customFormat="1" ht="15" hidden="1">
      <c r="A10" s="42">
        <v>40163.104166666664</v>
      </c>
      <c r="B10" s="45">
        <f>C10/(Напряжение!B16*SQRT(3))</f>
        <v>52.330323948391325</v>
      </c>
      <c r="C10" s="45">
        <f>'[2]Ведомость'!AS15</f>
        <v>606.24</v>
      </c>
      <c r="D10" s="45">
        <f>'[2]Ведомость'!AT15</f>
        <v>413.28</v>
      </c>
      <c r="E10" s="45">
        <f>F10/(Напряжение!G16*SQRT(3))</f>
        <v>15.362732914552026</v>
      </c>
      <c r="F10" s="45">
        <f>'[2]Ведомость'!AW15</f>
        <v>178.56</v>
      </c>
      <c r="G10" s="45">
        <f>'[2]Ведомость'!AX15</f>
        <v>154.08</v>
      </c>
      <c r="H10" s="45">
        <f>I10/(Напряжение!G16*SQRT(3))</f>
        <v>53.02620715667958</v>
      </c>
      <c r="I10" s="45">
        <f>'[2]Ведомость'!BA15</f>
        <v>616.32</v>
      </c>
      <c r="J10" s="45">
        <f>'[2]Ведомость'!BB15</f>
        <v>398.88</v>
      </c>
      <c r="K10" s="45">
        <f>L10/(Напряжение!B16*SQRT(3))</f>
        <v>67.12203071765158</v>
      </c>
      <c r="L10" s="45">
        <f>'[2]Ведомость'!BC15</f>
        <v>777.6</v>
      </c>
      <c r="M10" s="45">
        <f>'[2]Ведомость'!BD15</f>
        <v>376.32</v>
      </c>
      <c r="O10" s="42">
        <f t="shared" si="0"/>
        <v>40163.104166666664</v>
      </c>
      <c r="P10" s="45">
        <f>Q10/(Напряжение!B16*SQRT(3))</f>
        <v>0</v>
      </c>
      <c r="Q10" s="45">
        <f>'[2]Ведомость'!AQ15</f>
        <v>0</v>
      </c>
      <c r="R10" s="45">
        <f>'[2]Ведомость'!AR15</f>
        <v>0</v>
      </c>
      <c r="S10" s="45">
        <f>T10/(Напряжение!B16*SQRT(3))</f>
        <v>0.22788343762165658</v>
      </c>
      <c r="T10" s="45">
        <f>'[2]Ведомость'!AU15</f>
        <v>2.64</v>
      </c>
      <c r="U10" s="45">
        <f>'[2]Ведомость'!AV15</f>
        <v>7.68</v>
      </c>
      <c r="V10" s="45">
        <f>W10/(Напряжение!G16*SQRT(3))</f>
        <v>0.8466022170653671</v>
      </c>
      <c r="W10" s="45">
        <f>'[2]Ведомость'!AY15</f>
        <v>9.84</v>
      </c>
      <c r="X10" s="45">
        <f>'[2]Ведомость'!AZ15</f>
        <v>15.12</v>
      </c>
    </row>
    <row r="11" spans="1:24" s="46" customFormat="1" ht="15">
      <c r="A11" s="42">
        <v>40163.125</v>
      </c>
      <c r="B11" s="45">
        <f>C11/(Напряжение!B17*SQRT(3))</f>
        <v>59.13601576960421</v>
      </c>
      <c r="C11" s="45">
        <f>'[2]Ведомость'!AS16</f>
        <v>685.44</v>
      </c>
      <c r="D11" s="45">
        <f>'[2]Ведомость'!AT16</f>
        <v>420.48</v>
      </c>
      <c r="E11" s="45">
        <f>F11/(Напряжение!G17*SQRT(3))</f>
        <v>19.798018960727745</v>
      </c>
      <c r="F11" s="45">
        <f>'[2]Ведомость'!AW16</f>
        <v>230.4</v>
      </c>
      <c r="G11" s="45">
        <f>'[2]Ведомость'!AX16</f>
        <v>168.48</v>
      </c>
      <c r="H11" s="45">
        <f>I11/(Напряжение!G17*SQRT(3))</f>
        <v>62.24002210778786</v>
      </c>
      <c r="I11" s="45">
        <f>'[2]Ведомость'!BA16</f>
        <v>724.32</v>
      </c>
      <c r="J11" s="45">
        <f>'[2]Ведомость'!BB16</f>
        <v>396</v>
      </c>
      <c r="K11" s="45">
        <f>L11/(Напряжение!B17*SQRT(3))</f>
        <v>78.84802102613894</v>
      </c>
      <c r="L11" s="45">
        <f>'[2]Ведомость'!BC16</f>
        <v>913.92</v>
      </c>
      <c r="M11" s="45">
        <f>'[2]Ведомость'!BD16</f>
        <v>382.08</v>
      </c>
      <c r="O11" s="42">
        <f t="shared" si="0"/>
        <v>40163.125</v>
      </c>
      <c r="P11" s="45">
        <f>Q11/(Напряжение!B17*SQRT(3))</f>
        <v>0</v>
      </c>
      <c r="Q11" s="45">
        <f>'[2]Ведомость'!AQ16</f>
        <v>0</v>
      </c>
      <c r="R11" s="45">
        <f>'[2]Ведомость'!AR16</f>
        <v>0</v>
      </c>
      <c r="S11" s="45">
        <f>T11/(Напряжение!B17*SQRT(3))</f>
        <v>0.2484706544941353</v>
      </c>
      <c r="T11" s="45">
        <f>'[2]Ведомость'!AU16</f>
        <v>2.88</v>
      </c>
      <c r="U11" s="45">
        <f>'[2]Ведомость'!AV16</f>
        <v>7.68</v>
      </c>
      <c r="V11" s="45">
        <f>W11/(Напряжение!G17*SQRT(3))</f>
        <v>0.7630486474447152</v>
      </c>
      <c r="W11" s="45">
        <f>'[2]Ведомость'!AY16</f>
        <v>8.88</v>
      </c>
      <c r="X11" s="45">
        <f>'[2]Ведомость'!AZ16</f>
        <v>15.12</v>
      </c>
    </row>
    <row r="12" spans="1:24" s="46" customFormat="1" ht="15" hidden="1">
      <c r="A12" s="42">
        <v>40163.145833333336</v>
      </c>
      <c r="B12" s="45">
        <f>C12/(Напряжение!B18*SQRT(3))</f>
        <v>67.97681635696459</v>
      </c>
      <c r="C12" s="45">
        <f>'[2]Ведомость'!AS17</f>
        <v>787.68</v>
      </c>
      <c r="D12" s="45">
        <f>'[2]Ведомость'!AT17</f>
        <v>423.36</v>
      </c>
      <c r="E12" s="45">
        <f>F12/(Напряжение!G18*SQRT(3))</f>
        <v>24.63495248942746</v>
      </c>
      <c r="F12" s="45">
        <f>'[2]Ведомость'!AW17</f>
        <v>286.56</v>
      </c>
      <c r="G12" s="45">
        <f>'[2]Ведомость'!AX17</f>
        <v>190.08</v>
      </c>
      <c r="H12" s="45">
        <f>I12/(Напряжение!G18*SQRT(3))</f>
        <v>63.50618405565974</v>
      </c>
      <c r="I12" s="45">
        <f>'[2]Ведомость'!BA17</f>
        <v>738.72</v>
      </c>
      <c r="J12" s="45">
        <f>'[2]Ведомость'!BB17</f>
        <v>401.76</v>
      </c>
      <c r="K12" s="45">
        <f>L12/(Напряжение!B18*SQRT(3))</f>
        <v>79.86551001598279</v>
      </c>
      <c r="L12" s="45">
        <f>'[2]Ведомость'!BC17</f>
        <v>925.44</v>
      </c>
      <c r="M12" s="45">
        <f>'[2]Ведомость'!BD17</f>
        <v>393.6</v>
      </c>
      <c r="O12" s="42">
        <f t="shared" si="0"/>
        <v>40163.145833333336</v>
      </c>
      <c r="P12" s="45">
        <f>Q12/(Напряжение!B18*SQRT(3))</f>
        <v>0</v>
      </c>
      <c r="Q12" s="45">
        <f>'[2]Ведомость'!AQ17</f>
        <v>0</v>
      </c>
      <c r="R12" s="45">
        <f>'[2]Ведомость'!AR17</f>
        <v>0</v>
      </c>
      <c r="S12" s="45">
        <f>T12/(Напряжение!B18*SQRT(3))</f>
        <v>0.2278321084480837</v>
      </c>
      <c r="T12" s="45">
        <f>'[2]Ведомость'!AU17</f>
        <v>2.64</v>
      </c>
      <c r="U12" s="45">
        <f>'[2]Ведомость'!AV17</f>
        <v>7.68</v>
      </c>
      <c r="V12" s="45">
        <f>W12/(Напряжение!G18*SQRT(3))</f>
        <v>0.9490852717869874</v>
      </c>
      <c r="W12" s="45">
        <f>'[2]Ведомость'!AY17</f>
        <v>11.04</v>
      </c>
      <c r="X12" s="45">
        <f>'[2]Ведомость'!AZ17</f>
        <v>14.88</v>
      </c>
    </row>
    <row r="13" spans="1:24" s="46" customFormat="1" ht="15">
      <c r="A13" s="42">
        <v>40163.166666666664</v>
      </c>
      <c r="B13" s="45">
        <f>C13/(Напряжение!B19*SQRT(3))</f>
        <v>74.59571325027942</v>
      </c>
      <c r="C13" s="45">
        <f>'[2]Ведомость'!AS18</f>
        <v>864</v>
      </c>
      <c r="D13" s="45">
        <f>'[2]Ведомость'!AT18</f>
        <v>427.68</v>
      </c>
      <c r="E13" s="45">
        <f>F13/(Напряжение!G19*SQRT(3))</f>
        <v>41.61588752563256</v>
      </c>
      <c r="F13" s="45">
        <f>'[2]Ведомость'!AW18</f>
        <v>483.84</v>
      </c>
      <c r="G13" s="45">
        <f>'[2]Ведомость'!AX18</f>
        <v>352.8</v>
      </c>
      <c r="H13" s="45">
        <f>I13/(Напряжение!G19*SQRT(3))</f>
        <v>63.166972137120844</v>
      </c>
      <c r="I13" s="45">
        <f>'[2]Ведомость'!BA18</f>
        <v>734.4</v>
      </c>
      <c r="J13" s="45">
        <f>'[2]Ведомость'!BB18</f>
        <v>407.52</v>
      </c>
      <c r="K13" s="45">
        <f>L13/(Напряжение!B19*SQRT(3))</f>
        <v>84.37604009864938</v>
      </c>
      <c r="L13" s="45">
        <f>'[2]Ведомость'!BC18</f>
        <v>977.28</v>
      </c>
      <c r="M13" s="45">
        <f>'[2]Ведомость'!BD18</f>
        <v>410.88</v>
      </c>
      <c r="O13" s="42">
        <f t="shared" si="0"/>
        <v>40163.166666666664</v>
      </c>
      <c r="P13" s="45">
        <f>Q13/(Напряжение!B19*SQRT(3))</f>
        <v>0</v>
      </c>
      <c r="Q13" s="45">
        <f>'[2]Ведомость'!AQ18</f>
        <v>0</v>
      </c>
      <c r="R13" s="45">
        <f>'[2]Ведомость'!AR18</f>
        <v>0</v>
      </c>
      <c r="S13" s="45">
        <f>T13/(Напряжение!B19*SQRT(3))</f>
        <v>0.2486523775009314</v>
      </c>
      <c r="T13" s="45">
        <f>'[2]Ведомость'!AU18</f>
        <v>2.88</v>
      </c>
      <c r="U13" s="45">
        <f>'[2]Ведомость'!AV18</f>
        <v>7.44</v>
      </c>
      <c r="V13" s="45">
        <f>W13/(Напряжение!G19*SQRT(3))</f>
        <v>0.9289260608400125</v>
      </c>
      <c r="W13" s="45">
        <f>'[2]Ведомость'!AY18</f>
        <v>10.8</v>
      </c>
      <c r="X13" s="45">
        <f>'[2]Ведомость'!AZ18</f>
        <v>14.88</v>
      </c>
    </row>
    <row r="14" spans="1:24" s="46" customFormat="1" ht="15" hidden="1">
      <c r="A14" s="42">
        <v>40163.1875</v>
      </c>
      <c r="B14" s="45">
        <f>C14/(Напряжение!B20*SQRT(3))</f>
        <v>79.68435657540974</v>
      </c>
      <c r="C14" s="45">
        <f>'[2]Ведомость'!AS19</f>
        <v>923.04</v>
      </c>
      <c r="D14" s="45">
        <f>'[2]Ведомость'!AT19</f>
        <v>432</v>
      </c>
      <c r="E14" s="45">
        <f>F14/(Напряжение!G20*SQRT(3))</f>
        <v>47.09652342965975</v>
      </c>
      <c r="F14" s="45">
        <f>'[2]Ведомость'!AW19</f>
        <v>547.2</v>
      </c>
      <c r="G14" s="45">
        <f>'[2]Ведомость'!AX19</f>
        <v>406.08</v>
      </c>
      <c r="H14" s="45">
        <f>I14/(Напряжение!G20*SQRT(3))</f>
        <v>63.20849197138544</v>
      </c>
      <c r="I14" s="45">
        <f>'[2]Ведомость'!BA19</f>
        <v>734.4</v>
      </c>
      <c r="J14" s="45">
        <f>'[2]Ведомость'!BB19</f>
        <v>426.24</v>
      </c>
      <c r="K14" s="45">
        <f>L14/(Напряжение!B20*SQRT(3))</f>
        <v>90.83105024092468</v>
      </c>
      <c r="L14" s="45">
        <f>'[2]Ведомость'!BC19</f>
        <v>1052.16</v>
      </c>
      <c r="M14" s="45">
        <f>'[2]Ведомость'!BD19</f>
        <v>420.48</v>
      </c>
      <c r="O14" s="42">
        <f t="shared" si="0"/>
        <v>40163.1875</v>
      </c>
      <c r="P14" s="45">
        <f>Q14/(Напряжение!B20*SQRT(3))</f>
        <v>0</v>
      </c>
      <c r="Q14" s="45">
        <f>'[2]Ведомость'!AQ19</f>
        <v>0</v>
      </c>
      <c r="R14" s="45">
        <f>'[2]Ведомость'!AR19</f>
        <v>0</v>
      </c>
      <c r="S14" s="45">
        <f>T14/(Напряжение!B20*SQRT(3))</f>
        <v>0.2279063760607143</v>
      </c>
      <c r="T14" s="45">
        <f>'[2]Ведомость'!AU19</f>
        <v>2.64</v>
      </c>
      <c r="U14" s="45">
        <f>'[2]Ведомость'!AV19</f>
        <v>7.2</v>
      </c>
      <c r="V14" s="45">
        <f>W14/(Напряжение!G20*SQRT(3))</f>
        <v>0.9088802767127319</v>
      </c>
      <c r="W14" s="45">
        <f>'[2]Ведомость'!AY19</f>
        <v>10.56</v>
      </c>
      <c r="X14" s="45">
        <f>'[2]Ведомость'!AZ19</f>
        <v>14.4</v>
      </c>
    </row>
    <row r="15" spans="1:24" s="46" customFormat="1" ht="15">
      <c r="A15" s="42">
        <v>40163.208333333336</v>
      </c>
      <c r="B15" s="45">
        <f>C15/(Напряжение!B21*SQRT(3))</f>
        <v>76.38720503931252</v>
      </c>
      <c r="C15" s="45">
        <f>'[2]Ведомость'!AS20</f>
        <v>882.72</v>
      </c>
      <c r="D15" s="45">
        <f>'[2]Ведомость'!AT20</f>
        <v>430.56</v>
      </c>
      <c r="E15" s="45">
        <f>F15/(Напряжение!G21*SQRT(3))</f>
        <v>54.374691905195355</v>
      </c>
      <c r="F15" s="45">
        <f>'[2]Ведомость'!AW20</f>
        <v>630.72</v>
      </c>
      <c r="G15" s="45">
        <f>'[2]Ведомость'!AX20</f>
        <v>453.6</v>
      </c>
      <c r="H15" s="45">
        <f>I15/(Напряжение!G21*SQRT(3))</f>
        <v>65.92000320013409</v>
      </c>
      <c r="I15" s="45">
        <f>'[2]Ведомость'!BA20</f>
        <v>764.64</v>
      </c>
      <c r="J15" s="45">
        <f>'[2]Ведомость'!BB20</f>
        <v>404.64</v>
      </c>
      <c r="K15" s="45">
        <f>L15/(Напряжение!B21*SQRT(3))</f>
        <v>90.05299647918953</v>
      </c>
      <c r="L15" s="45">
        <f>'[2]Ведомость'!BC20</f>
        <v>1040.64</v>
      </c>
      <c r="M15" s="45">
        <f>'[2]Ведомость'!BD20</f>
        <v>430.08</v>
      </c>
      <c r="O15" s="42">
        <f t="shared" si="0"/>
        <v>40163.208333333336</v>
      </c>
      <c r="P15" s="45">
        <f>Q15/(Напряжение!B21*SQRT(3))</f>
        <v>0</v>
      </c>
      <c r="Q15" s="45">
        <f>'[2]Ведомость'!AQ20</f>
        <v>0</v>
      </c>
      <c r="R15" s="45">
        <f>'[2]Ведомость'!AR20</f>
        <v>0</v>
      </c>
      <c r="S15" s="45">
        <f>T15/(Напряжение!B21*SQRT(3))</f>
        <v>0.20768679999813083</v>
      </c>
      <c r="T15" s="45">
        <f>'[2]Ведомость'!AU20</f>
        <v>2.4</v>
      </c>
      <c r="U15" s="45">
        <f>'[2]Ведомость'!AV20</f>
        <v>7.2</v>
      </c>
      <c r="V15" s="45">
        <f>W15/(Напряжение!G21*SQRT(3))</f>
        <v>0.9310734915273177</v>
      </c>
      <c r="W15" s="45">
        <f>'[2]Ведомость'!AY20</f>
        <v>10.8</v>
      </c>
      <c r="X15" s="45">
        <f>'[2]Ведомость'!AZ20</f>
        <v>14.64</v>
      </c>
    </row>
    <row r="16" spans="1:24" s="46" customFormat="1" ht="15" hidden="1">
      <c r="A16" s="42">
        <v>40163.229166666664</v>
      </c>
      <c r="B16" s="45">
        <f>C16/(Напряжение!B22*SQRT(3))</f>
        <v>73.4833049509342</v>
      </c>
      <c r="C16" s="45">
        <f>'[2]Ведомость'!AS21</f>
        <v>845.28</v>
      </c>
      <c r="D16" s="45">
        <f>'[2]Ведомость'!AT21</f>
        <v>433.44</v>
      </c>
      <c r="E16" s="45">
        <f>F16/(Напряжение!G22*SQRT(3))</f>
        <v>53.27887877836179</v>
      </c>
      <c r="F16" s="45">
        <f>'[2]Ведомость'!AW21</f>
        <v>616.32</v>
      </c>
      <c r="G16" s="45">
        <f>'[2]Ведомость'!AX21</f>
        <v>416.16</v>
      </c>
      <c r="H16" s="45">
        <f>I16/(Напряжение!G22*SQRT(3))</f>
        <v>66.22514838805718</v>
      </c>
      <c r="I16" s="45">
        <f>'[2]Ведомость'!BA21</f>
        <v>766.08</v>
      </c>
      <c r="J16" s="45">
        <f>'[2]Ведомость'!BB21</f>
        <v>414.72</v>
      </c>
      <c r="K16" s="45">
        <f>L16/(Напряжение!B22*SQRT(3))</f>
        <v>90.13284423283241</v>
      </c>
      <c r="L16" s="45">
        <f>'[2]Ведомость'!BC21</f>
        <v>1036.8</v>
      </c>
      <c r="M16" s="45">
        <f>'[2]Ведомость'!BD21</f>
        <v>422.4</v>
      </c>
      <c r="O16" s="42">
        <f t="shared" si="0"/>
        <v>40163.229166666664</v>
      </c>
      <c r="P16" s="45">
        <f>Q16/(Напряжение!B22*SQRT(3))</f>
        <v>0</v>
      </c>
      <c r="Q16" s="45">
        <f>'[2]Ведомость'!AQ21</f>
        <v>0</v>
      </c>
      <c r="R16" s="45">
        <f>'[2]Ведомость'!AR21</f>
        <v>0.48</v>
      </c>
      <c r="S16" s="45">
        <f>T16/(Напряжение!B22*SQRT(3))</f>
        <v>0.22950492744471218</v>
      </c>
      <c r="T16" s="45">
        <f>'[2]Ведомость'!AU21</f>
        <v>2.64</v>
      </c>
      <c r="U16" s="45">
        <f>'[2]Ведомость'!AV21</f>
        <v>7.2</v>
      </c>
      <c r="V16" s="45">
        <f>W16/(Напряжение!G22*SQRT(3))</f>
        <v>0.9543724391762625</v>
      </c>
      <c r="W16" s="45">
        <f>'[2]Ведомость'!AY21</f>
        <v>11.04</v>
      </c>
      <c r="X16" s="45">
        <f>'[2]Ведомость'!AZ21</f>
        <v>14.88</v>
      </c>
    </row>
    <row r="17" spans="1:24" s="46" customFormat="1" ht="15">
      <c r="A17" s="42">
        <v>40163.25</v>
      </c>
      <c r="B17" s="45">
        <f>C17/(Напряжение!B23*SQRT(3))</f>
        <v>72.12490779684191</v>
      </c>
      <c r="C17" s="45">
        <f>'[2]Ведомость'!AS22</f>
        <v>828</v>
      </c>
      <c r="D17" s="45">
        <f>'[2]Ведомость'!AT22</f>
        <v>432</v>
      </c>
      <c r="E17" s="45">
        <f>F17/(Напряжение!G23*SQRT(3))</f>
        <v>53.419671097012724</v>
      </c>
      <c r="F17" s="45">
        <f>'[2]Ведомость'!AW22</f>
        <v>616.32</v>
      </c>
      <c r="G17" s="45">
        <f>'[2]Ведомость'!AX22</f>
        <v>449.28</v>
      </c>
      <c r="H17" s="45">
        <f>I17/(Напряжение!G23*SQRT(3))</f>
        <v>64.27834255832138</v>
      </c>
      <c r="I17" s="45">
        <f>'[2]Ведомость'!BA22</f>
        <v>741.6</v>
      </c>
      <c r="J17" s="45">
        <f>'[2]Ведомость'!BB22</f>
        <v>403.2</v>
      </c>
      <c r="K17" s="45">
        <f>L17/(Напряжение!B23*SQRT(3))</f>
        <v>90.64742034988595</v>
      </c>
      <c r="L17" s="45">
        <f>'[2]Ведомость'!BC22</f>
        <v>1040.64</v>
      </c>
      <c r="M17" s="45">
        <f>'[2]Ведомость'!BD22</f>
        <v>424.32</v>
      </c>
      <c r="O17" s="42">
        <f t="shared" si="0"/>
        <v>40163.25</v>
      </c>
      <c r="P17" s="45">
        <f>Q17/(Напряжение!B23*SQRT(3))</f>
        <v>0</v>
      </c>
      <c r="Q17" s="45">
        <f>'[2]Ведомость'!AQ22</f>
        <v>0</v>
      </c>
      <c r="R17" s="45">
        <f>'[2]Ведомость'!AR22</f>
        <v>0</v>
      </c>
      <c r="S17" s="45">
        <f>T17/(Напряжение!B23*SQRT(3))</f>
        <v>0.20905770375896204</v>
      </c>
      <c r="T17" s="45">
        <f>'[2]Ведомость'!AU22</f>
        <v>2.4</v>
      </c>
      <c r="U17" s="45">
        <f>'[2]Ведомость'!AV22</f>
        <v>7.2</v>
      </c>
      <c r="V17" s="45">
        <f>W17/(Напряжение!G23*SQRT(3))</f>
        <v>0.9360923673541949</v>
      </c>
      <c r="W17" s="45">
        <f>'[2]Ведомость'!AY22</f>
        <v>10.8</v>
      </c>
      <c r="X17" s="45">
        <f>'[2]Ведомость'!AZ22</f>
        <v>14.64</v>
      </c>
    </row>
    <row r="18" spans="1:24" s="46" customFormat="1" ht="15" hidden="1">
      <c r="A18" s="42">
        <v>40163.270833333336</v>
      </c>
      <c r="B18" s="45">
        <f>C18/(Напряжение!B24*SQRT(3))</f>
        <v>73.38129308396121</v>
      </c>
      <c r="C18" s="45">
        <f>'[2]Ведомость'!AS23</f>
        <v>842.4</v>
      </c>
      <c r="D18" s="45">
        <f>'[2]Ведомость'!AT23</f>
        <v>423.36</v>
      </c>
      <c r="E18" s="45">
        <f>F18/(Напряжение!G24*SQRT(3))</f>
        <v>53.04629624172192</v>
      </c>
      <c r="F18" s="45">
        <f>'[2]Ведомость'!AW23</f>
        <v>612</v>
      </c>
      <c r="G18" s="45">
        <f>'[2]Ведомость'!AX23</f>
        <v>472.32</v>
      </c>
      <c r="H18" s="45">
        <f>I18/(Напряжение!G24*SQRT(3))</f>
        <v>61.90814808445664</v>
      </c>
      <c r="I18" s="45">
        <f>'[2]Ведомость'!BA23</f>
        <v>714.24</v>
      </c>
      <c r="J18" s="45">
        <f>'[2]Ведомость'!BB23</f>
        <v>413.28</v>
      </c>
      <c r="K18" s="45">
        <f>L18/(Напряжение!B24*SQRT(3))</f>
        <v>91.82069493582839</v>
      </c>
      <c r="L18" s="45">
        <f>'[2]Ведомость'!BC23</f>
        <v>1054.08</v>
      </c>
      <c r="M18" s="45">
        <f>'[2]Ведомость'!BD23</f>
        <v>422.4</v>
      </c>
      <c r="O18" s="42">
        <f t="shared" si="0"/>
        <v>40163.270833333336</v>
      </c>
      <c r="P18" s="45">
        <f>Q18/(Напряжение!B24*SQRT(3))</f>
        <v>0</v>
      </c>
      <c r="Q18" s="45">
        <f>'[2]Ведомость'!AQ23</f>
        <v>0</v>
      </c>
      <c r="R18" s="45">
        <f>'[2]Ведомость'!AR23</f>
        <v>0</v>
      </c>
      <c r="S18" s="45">
        <f>T18/(Напряжение!B24*SQRT(3))</f>
        <v>0.20906351305971854</v>
      </c>
      <c r="T18" s="45">
        <f>'[2]Ведомость'!AU23</f>
        <v>2.4</v>
      </c>
      <c r="U18" s="45">
        <f>'[2]Ведомость'!AV23</f>
        <v>6.96</v>
      </c>
      <c r="V18" s="45">
        <f>W18/(Напряжение!G24*SQRT(3))</f>
        <v>0.9569135792624346</v>
      </c>
      <c r="W18" s="45">
        <f>'[2]Ведомость'!AY23</f>
        <v>11.04</v>
      </c>
      <c r="X18" s="45">
        <f>'[2]Ведомость'!AZ23</f>
        <v>14.64</v>
      </c>
    </row>
    <row r="19" spans="1:24" s="46" customFormat="1" ht="15">
      <c r="A19" s="42">
        <v>40163.291666666664</v>
      </c>
      <c r="B19" s="45">
        <f>C19/(Напряжение!B25*SQRT(3))</f>
        <v>72.52677739143688</v>
      </c>
      <c r="C19" s="45">
        <f>'[2]Ведомость'!AS24</f>
        <v>833.76</v>
      </c>
      <c r="D19" s="45">
        <f>'[2]Ведомость'!AT24</f>
        <v>423.36</v>
      </c>
      <c r="E19" s="45">
        <f>F19/(Напряжение!G25*SQRT(3))</f>
        <v>51.445734836129176</v>
      </c>
      <c r="F19" s="45">
        <f>'[2]Ведомость'!AW24</f>
        <v>594.72</v>
      </c>
      <c r="G19" s="45">
        <f>'[2]Ведомость'!AX24</f>
        <v>453.6</v>
      </c>
      <c r="H19" s="45">
        <f>I19/(Напряжение!G25*SQRT(3))</f>
        <v>66.26908216179352</v>
      </c>
      <c r="I19" s="45">
        <f>'[2]Ведомость'!BA24</f>
        <v>766.08</v>
      </c>
      <c r="J19" s="45">
        <f>'[2]Ведомость'!BB24</f>
        <v>420.48</v>
      </c>
      <c r="K19" s="45">
        <f>L19/(Напряжение!B25*SQRT(3))</f>
        <v>89.01962544533299</v>
      </c>
      <c r="L19" s="45">
        <f>'[2]Ведомость'!BC24</f>
        <v>1023.36</v>
      </c>
      <c r="M19" s="45">
        <f>'[2]Ведомость'!BD24</f>
        <v>420.48</v>
      </c>
      <c r="O19" s="42">
        <f t="shared" si="0"/>
        <v>40163.291666666664</v>
      </c>
      <c r="P19" s="45">
        <f>Q19/(Напряжение!B25*SQRT(3))</f>
        <v>0</v>
      </c>
      <c r="Q19" s="45">
        <f>'[2]Ведомость'!AQ24</f>
        <v>0</v>
      </c>
      <c r="R19" s="45">
        <f>'[2]Ведомость'!AR24</f>
        <v>0</v>
      </c>
      <c r="S19" s="45">
        <f>T19/(Напряжение!B25*SQRT(3))</f>
        <v>0.22964725138336375</v>
      </c>
      <c r="T19" s="45">
        <f>'[2]Ведомость'!AU24</f>
        <v>2.64</v>
      </c>
      <c r="U19" s="45">
        <f>'[2]Ведомость'!AV24</f>
        <v>7.2</v>
      </c>
      <c r="V19" s="45">
        <f>W19/(Напряжение!G25*SQRT(3))</f>
        <v>0.9757665606529745</v>
      </c>
      <c r="W19" s="45">
        <f>'[2]Ведомость'!AY24</f>
        <v>11.28</v>
      </c>
      <c r="X19" s="45">
        <f>'[2]Ведомость'!AZ24</f>
        <v>14.64</v>
      </c>
    </row>
    <row r="20" spans="1:24" s="46" customFormat="1" ht="15" hidden="1">
      <c r="A20" s="42">
        <v>40163.3125</v>
      </c>
      <c r="B20" s="45">
        <f>C20/(Напряжение!B26*SQRT(3))</f>
        <v>70.91864134317956</v>
      </c>
      <c r="C20" s="45">
        <f>'[2]Ведомость'!AS25</f>
        <v>813.6</v>
      </c>
      <c r="D20" s="45">
        <f>'[2]Ведомость'!AT25</f>
        <v>430.56</v>
      </c>
      <c r="E20" s="45">
        <f>F20/(Напряжение!G26*SQRT(3))</f>
        <v>35.95339478781541</v>
      </c>
      <c r="F20" s="45">
        <f>'[2]Ведомость'!AW25</f>
        <v>414.72</v>
      </c>
      <c r="G20" s="45">
        <f>'[2]Ведомость'!AX25</f>
        <v>355.68</v>
      </c>
      <c r="H20" s="45">
        <f>I20/(Напряжение!G26*SQRT(3))</f>
        <v>61.67005911521116</v>
      </c>
      <c r="I20" s="45">
        <f>'[2]Ведомость'!BA25</f>
        <v>711.36</v>
      </c>
      <c r="J20" s="45">
        <f>'[2]Ведомость'!BB25</f>
        <v>411.84</v>
      </c>
      <c r="K20" s="45">
        <f>L20/(Напряжение!B26*SQRT(3))</f>
        <v>89.87211894109126</v>
      </c>
      <c r="L20" s="45">
        <f>'[2]Ведомость'!BC25</f>
        <v>1031.04</v>
      </c>
      <c r="M20" s="45">
        <f>'[2]Ведомость'!BD25</f>
        <v>426.24</v>
      </c>
      <c r="O20" s="42">
        <f t="shared" si="0"/>
        <v>40163.3125</v>
      </c>
      <c r="P20" s="45">
        <f>Q20/(Напряжение!B26*SQRT(3))</f>
        <v>0</v>
      </c>
      <c r="Q20" s="45">
        <f>'[2]Ведомость'!AQ25</f>
        <v>0</v>
      </c>
      <c r="R20" s="45">
        <f>'[2]Ведомость'!AR25</f>
        <v>0</v>
      </c>
      <c r="S20" s="45">
        <f>T20/(Напряжение!B26*SQRT(3))</f>
        <v>0.2091995319857804</v>
      </c>
      <c r="T20" s="45">
        <f>'[2]Ведомость'!AU25</f>
        <v>2.4</v>
      </c>
      <c r="U20" s="45">
        <f>'[2]Ведомость'!AV25</f>
        <v>7.2</v>
      </c>
      <c r="V20" s="45">
        <f>W20/(Напряжение!G26*SQRT(3))</f>
        <v>0.9154799598749295</v>
      </c>
      <c r="W20" s="45">
        <f>'[2]Ведомость'!AY25</f>
        <v>10.56</v>
      </c>
      <c r="X20" s="45">
        <f>'[2]Ведомость'!AZ25</f>
        <v>14.64</v>
      </c>
    </row>
    <row r="21" spans="1:24" s="46" customFormat="1" ht="15">
      <c r="A21" s="42">
        <v>40163.333333333336</v>
      </c>
      <c r="B21" s="45">
        <f>C21/(Напряжение!B27*SQRT(3))</f>
        <v>71.2523102318454</v>
      </c>
      <c r="C21" s="45">
        <f>'[2]Ведомость'!AS26</f>
        <v>815.04</v>
      </c>
      <c r="D21" s="45">
        <f>'[2]Ведомость'!AT26</f>
        <v>449.28</v>
      </c>
      <c r="E21" s="45">
        <f>F21/(Напряжение!G27*SQRT(3))</f>
        <v>28.140034888432144</v>
      </c>
      <c r="F21" s="45">
        <f>'[2]Ведомость'!AW26</f>
        <v>324</v>
      </c>
      <c r="G21" s="45">
        <f>'[2]Ведомость'!AX26</f>
        <v>227.52</v>
      </c>
      <c r="H21" s="45">
        <f>I21/(Напряжение!G27*SQRT(3))</f>
        <v>62.033143576277084</v>
      </c>
      <c r="I21" s="45">
        <f>'[2]Ведомость'!BA26</f>
        <v>714.24</v>
      </c>
      <c r="J21" s="45">
        <f>'[2]Ведомость'!BB26</f>
        <v>410.4</v>
      </c>
      <c r="K21" s="45">
        <f>L21/(Напряжение!B27*SQRT(3))</f>
        <v>89.29618149197115</v>
      </c>
      <c r="L21" s="45">
        <f>'[2]Ведомость'!BC26</f>
        <v>1021.44</v>
      </c>
      <c r="M21" s="45">
        <f>'[2]Ведомость'!BD26</f>
        <v>432</v>
      </c>
      <c r="O21" s="42">
        <f t="shared" si="0"/>
        <v>40163.333333333336</v>
      </c>
      <c r="P21" s="45">
        <f>Q21/(Напряжение!B27*SQRT(3))</f>
        <v>0</v>
      </c>
      <c r="Q21" s="45">
        <f>'[2]Ведомость'!AQ26</f>
        <v>0</v>
      </c>
      <c r="R21" s="45">
        <f>'[2]Ведомость'!AR26</f>
        <v>0</v>
      </c>
      <c r="S21" s="45">
        <f>T21/(Напряжение!B27*SQRT(3))</f>
        <v>0.23079370216439912</v>
      </c>
      <c r="T21" s="45">
        <f>'[2]Ведомость'!AU26</f>
        <v>2.64</v>
      </c>
      <c r="U21" s="45">
        <f>'[2]Ведомость'!AV26</f>
        <v>7.2</v>
      </c>
      <c r="V21" s="45">
        <f>W21/(Напряжение!G27*SQRT(3))</f>
        <v>0.9796901035231931</v>
      </c>
      <c r="W21" s="45">
        <f>'[2]Ведомость'!AY26</f>
        <v>11.28</v>
      </c>
      <c r="X21" s="45">
        <f>'[2]Ведомость'!AZ26</f>
        <v>14.88</v>
      </c>
    </row>
    <row r="22" spans="1:24" s="46" customFormat="1" ht="15" hidden="1">
      <c r="A22" s="42">
        <v>40163.354166666664</v>
      </c>
      <c r="B22" s="45">
        <f>C22/(Напряжение!B28*SQRT(3))</f>
        <v>66.18532414046206</v>
      </c>
      <c r="C22" s="45">
        <f>'[2]Ведомость'!AS27</f>
        <v>758.88</v>
      </c>
      <c r="D22" s="45">
        <f>'[2]Ведомость'!AT27</f>
        <v>444.96</v>
      </c>
      <c r="E22" s="45">
        <f>F22/(Напряжение!G28*SQRT(3))</f>
        <v>28.467245370019135</v>
      </c>
      <c r="F22" s="45">
        <f>'[2]Ведомость'!AW27</f>
        <v>328.32</v>
      </c>
      <c r="G22" s="45">
        <f>'[2]Ведомость'!AX27</f>
        <v>237.6</v>
      </c>
      <c r="H22" s="45">
        <f>I22/(Напряжение!G28*SQRT(3))</f>
        <v>60.92989359898833</v>
      </c>
      <c r="I22" s="45">
        <f>'[2]Ведомость'!BA27</f>
        <v>702.72</v>
      </c>
      <c r="J22" s="45">
        <f>'[2]Ведомость'!BB27</f>
        <v>430.56</v>
      </c>
      <c r="K22" s="45">
        <f>L22/(Напряжение!B28*SQRT(3))</f>
        <v>88.4145506544313</v>
      </c>
      <c r="L22" s="45">
        <f>'[2]Ведомость'!BC27</f>
        <v>1013.76</v>
      </c>
      <c r="M22" s="45">
        <f>'[2]Ведомость'!BD27</f>
        <v>430.08</v>
      </c>
      <c r="O22" s="42">
        <f t="shared" si="0"/>
        <v>40163.354166666664</v>
      </c>
      <c r="P22" s="45">
        <f>Q22/(Напряжение!B28*SQRT(3))</f>
        <v>0</v>
      </c>
      <c r="Q22" s="45">
        <f>'[2]Ведомость'!AQ27</f>
        <v>0</v>
      </c>
      <c r="R22" s="45">
        <f>'[2]Ведомость'!AR27</f>
        <v>0</v>
      </c>
      <c r="S22" s="45">
        <f>T22/(Напряжение!B28*SQRT(3))</f>
        <v>0.2093147506023468</v>
      </c>
      <c r="T22" s="45">
        <f>'[2]Ведомость'!AU27</f>
        <v>2.4</v>
      </c>
      <c r="U22" s="45">
        <f>'[2]Ведомость'!AV27</f>
        <v>7.44</v>
      </c>
      <c r="V22" s="45">
        <f>W22/(Напряжение!G28*SQRT(3))</f>
        <v>0.9156131551760541</v>
      </c>
      <c r="W22" s="45">
        <f>'[2]Ведомость'!AY27</f>
        <v>10.56</v>
      </c>
      <c r="X22" s="45">
        <f>'[2]Ведомость'!AZ27</f>
        <v>15.12</v>
      </c>
    </row>
    <row r="23" spans="1:24" s="46" customFormat="1" ht="15">
      <c r="A23" s="42">
        <v>40163.375</v>
      </c>
      <c r="B23" s="45">
        <f>C23/(Напряжение!B29*SQRT(3))</f>
        <v>68.46172620830065</v>
      </c>
      <c r="C23" s="45">
        <f>'[2]Ведомость'!AS28</f>
        <v>786.24</v>
      </c>
      <c r="D23" s="45">
        <f>'[2]Ведомость'!AT28</f>
        <v>434.88</v>
      </c>
      <c r="E23" s="45">
        <f>F23/(Напряжение!G29*SQRT(3))</f>
        <v>37.014877526262374</v>
      </c>
      <c r="F23" s="45">
        <f>'[2]Ведомость'!AW28</f>
        <v>427.68</v>
      </c>
      <c r="G23" s="45">
        <f>'[2]Ведомость'!AX28</f>
        <v>377.28</v>
      </c>
      <c r="H23" s="45">
        <f>I23/(Напряжение!G29*SQRT(3))</f>
        <v>64.05941767171333</v>
      </c>
      <c r="I23" s="45">
        <f>'[2]Ведомость'!BA28</f>
        <v>740.16</v>
      </c>
      <c r="J23" s="45">
        <f>'[2]Ведомость'!BB28</f>
        <v>429.12</v>
      </c>
      <c r="K23" s="45">
        <f>L23/(Напряжение!B29*SQRT(3))</f>
        <v>86.60115793870509</v>
      </c>
      <c r="L23" s="45">
        <f>'[2]Ведомость'!BC28</f>
        <v>994.56</v>
      </c>
      <c r="M23" s="45">
        <f>'[2]Ведомость'!BD28</f>
        <v>430.08</v>
      </c>
      <c r="O23" s="42">
        <f t="shared" si="0"/>
        <v>40163.375</v>
      </c>
      <c r="P23" s="45">
        <f>Q23/(Напряжение!B29*SQRT(3))</f>
        <v>0</v>
      </c>
      <c r="Q23" s="45">
        <f>'[2]Ведомость'!AQ28</f>
        <v>0</v>
      </c>
      <c r="R23" s="45">
        <f>'[2]Ведомость'!AR28</f>
        <v>0</v>
      </c>
      <c r="S23" s="45">
        <f>T23/(Напряжение!B29*SQRT(3))</f>
        <v>0.20897962823046592</v>
      </c>
      <c r="T23" s="45">
        <f>'[2]Ведомость'!AU28</f>
        <v>2.4</v>
      </c>
      <c r="U23" s="45">
        <f>'[2]Ведомость'!AV28</f>
        <v>7.2</v>
      </c>
      <c r="V23" s="45">
        <f>W23/(Напряжение!G29*SQRT(3))</f>
        <v>0.9554906656610938</v>
      </c>
      <c r="W23" s="45">
        <f>'[2]Ведомость'!AY28</f>
        <v>11.04</v>
      </c>
      <c r="X23" s="45">
        <f>'[2]Ведомость'!AZ28</f>
        <v>14.64</v>
      </c>
    </row>
    <row r="24" spans="1:24" s="46" customFormat="1" ht="15" hidden="1">
      <c r="A24" s="42">
        <v>40163.395833333336</v>
      </c>
      <c r="B24" s="45">
        <f>C24/(Напряжение!B30*SQRT(3))</f>
        <v>66.7008606489777</v>
      </c>
      <c r="C24" s="45">
        <f>'[2]Ведомость'!AS29</f>
        <v>767.52</v>
      </c>
      <c r="D24" s="45">
        <f>'[2]Ведомость'!AT29</f>
        <v>432</v>
      </c>
      <c r="E24" s="45">
        <f>F24/(Напряжение!G30*SQRT(3))</f>
        <v>32.64119601328903</v>
      </c>
      <c r="F24" s="45">
        <f>'[2]Ведомость'!AW29</f>
        <v>377.28</v>
      </c>
      <c r="G24" s="45">
        <f>'[2]Ведомость'!AX29</f>
        <v>393.12</v>
      </c>
      <c r="H24" s="45">
        <f>I24/(Напряжение!G30*SQRT(3))</f>
        <v>61.794019933554814</v>
      </c>
      <c r="I24" s="45">
        <f>'[2]Ведомость'!BA29</f>
        <v>714.24</v>
      </c>
      <c r="J24" s="45">
        <f>'[2]Ведомость'!BB29</f>
        <v>420.48</v>
      </c>
      <c r="K24" s="45">
        <f>L24/(Напряжение!B30*SQRT(3))</f>
        <v>87.76648580703507</v>
      </c>
      <c r="L24" s="45">
        <f>'[2]Ведомость'!BC29</f>
        <v>1009.92</v>
      </c>
      <c r="M24" s="45">
        <f>'[2]Ведомость'!BD29</f>
        <v>439.68</v>
      </c>
      <c r="O24" s="42">
        <f t="shared" si="0"/>
        <v>40163.395833333336</v>
      </c>
      <c r="P24" s="45">
        <f>Q24/(Напряжение!B30*SQRT(3))</f>
        <v>0</v>
      </c>
      <c r="Q24" s="45">
        <f>'[2]Ведомость'!AQ29</f>
        <v>0</v>
      </c>
      <c r="R24" s="45">
        <f>'[2]Ведомость'!AR29</f>
        <v>0</v>
      </c>
      <c r="S24" s="45">
        <f>T24/(Напряжение!B30*SQRT(3))</f>
        <v>0.2294276007313179</v>
      </c>
      <c r="T24" s="45">
        <f>'[2]Ведомость'!AU29</f>
        <v>2.64</v>
      </c>
      <c r="U24" s="45">
        <f>'[2]Ведомость'!AV29</f>
        <v>7.2</v>
      </c>
      <c r="V24" s="45">
        <f>W24/(Напряжение!G30*SQRT(3))</f>
        <v>0.872093023255814</v>
      </c>
      <c r="W24" s="45">
        <f>'[2]Ведомость'!AY29</f>
        <v>10.08</v>
      </c>
      <c r="X24" s="45">
        <f>'[2]Ведомость'!AZ29</f>
        <v>14.64</v>
      </c>
    </row>
    <row r="25" spans="1:24" s="46" customFormat="1" ht="15">
      <c r="A25" s="42">
        <v>40163.416666666664</v>
      </c>
      <c r="B25" s="45">
        <f>C25/(Напряжение!B31*SQRT(3))</f>
        <v>67.77958490408484</v>
      </c>
      <c r="C25" s="45">
        <f>'[2]Ведомость'!AS30</f>
        <v>777.6</v>
      </c>
      <c r="D25" s="45">
        <f>'[2]Ведомость'!AT30</f>
        <v>436.32</v>
      </c>
      <c r="E25" s="45">
        <f>F25/(Напряжение!G31*SQRT(3))</f>
        <v>34.82894537110781</v>
      </c>
      <c r="F25" s="45">
        <f>'[2]Ведомость'!AW30</f>
        <v>401.76</v>
      </c>
      <c r="G25" s="45">
        <f>'[2]Ведомость'!AX30</f>
        <v>460.8</v>
      </c>
      <c r="H25" s="45">
        <f>I25/(Напряжение!G31*SQRT(3))</f>
        <v>58.922086792698515</v>
      </c>
      <c r="I25" s="45">
        <f>'[2]Ведомость'!BA30</f>
        <v>679.68</v>
      </c>
      <c r="J25" s="45">
        <f>'[2]Ведомость'!BB30</f>
        <v>433.44</v>
      </c>
      <c r="K25" s="45">
        <f>L25/(Напряжение!B31*SQRT(3))</f>
        <v>86.52356887756015</v>
      </c>
      <c r="L25" s="45">
        <f>'[2]Ведомость'!BC30</f>
        <v>992.64</v>
      </c>
      <c r="M25" s="45">
        <f>'[2]Ведомость'!BD30</f>
        <v>435.84</v>
      </c>
      <c r="O25" s="42">
        <f t="shared" si="0"/>
        <v>40163.416666666664</v>
      </c>
      <c r="P25" s="45">
        <f>Q25/(Напряжение!B31*SQRT(3))</f>
        <v>0</v>
      </c>
      <c r="Q25" s="45">
        <f>'[2]Ведомость'!AQ30</f>
        <v>0</v>
      </c>
      <c r="R25" s="45">
        <f>'[2]Ведомость'!AR30</f>
        <v>0</v>
      </c>
      <c r="S25" s="45">
        <f>T25/(Напряжение!B31*SQRT(3))</f>
        <v>0.20919624970396553</v>
      </c>
      <c r="T25" s="45">
        <f>'[2]Ведомость'!AU30</f>
        <v>2.4</v>
      </c>
      <c r="U25" s="45">
        <f>'[2]Ведомость'!AV30</f>
        <v>7.2</v>
      </c>
      <c r="V25" s="45">
        <f>W25/(Напряжение!G31*SQRT(3))</f>
        <v>0.7906212210884688</v>
      </c>
      <c r="W25" s="45">
        <f>'[2]Ведомость'!AY30</f>
        <v>9.12</v>
      </c>
      <c r="X25" s="45">
        <f>'[2]Ведомость'!AZ30</f>
        <v>14.64</v>
      </c>
    </row>
    <row r="26" spans="1:24" s="46" customFormat="1" ht="15" hidden="1">
      <c r="A26" s="42">
        <v>40163.4375</v>
      </c>
      <c r="B26" s="45">
        <f>C26/(Напряжение!B32*SQRT(3))</f>
        <v>68.98547906975364</v>
      </c>
      <c r="C26" s="45">
        <f>'[2]Ведомость'!AS31</f>
        <v>790.56</v>
      </c>
      <c r="D26" s="45">
        <f>'[2]Ведомость'!AT31</f>
        <v>432</v>
      </c>
      <c r="E26" s="45">
        <f>F26/(Напряжение!G32*SQRT(3))</f>
        <v>42.077724653629176</v>
      </c>
      <c r="F26" s="45">
        <f>'[2]Ведомость'!AW31</f>
        <v>485.28</v>
      </c>
      <c r="G26" s="45">
        <f>'[2]Ведомость'!AX31</f>
        <v>534.24</v>
      </c>
      <c r="H26" s="45">
        <f>I26/(Напряжение!G32*SQRT(3))</f>
        <v>59.18350589264163</v>
      </c>
      <c r="I26" s="45">
        <f>'[2]Ведомость'!BA31</f>
        <v>682.56</v>
      </c>
      <c r="J26" s="45">
        <f>'[2]Ведомость'!BB31</f>
        <v>433.44</v>
      </c>
      <c r="K26" s="45">
        <f>L26/(Напряжение!B32*SQRT(3))</f>
        <v>88.29471152340054</v>
      </c>
      <c r="L26" s="45">
        <f>'[2]Ведомость'!BC31</f>
        <v>1011.84</v>
      </c>
      <c r="M26" s="45">
        <f>'[2]Ведомость'!BD31</f>
        <v>437.76</v>
      </c>
      <c r="O26" s="42">
        <f t="shared" si="0"/>
        <v>40163.4375</v>
      </c>
      <c r="P26" s="45">
        <f>Q26/(Напряжение!B32*SQRT(3))</f>
        <v>0</v>
      </c>
      <c r="Q26" s="45">
        <f>'[2]Ведомость'!AQ31</f>
        <v>0</v>
      </c>
      <c r="R26" s="45">
        <f>'[2]Ведомость'!AR31</f>
        <v>0</v>
      </c>
      <c r="S26" s="45">
        <f>T26/(Напряжение!B32*SQRT(3))</f>
        <v>0.2722559890427436</v>
      </c>
      <c r="T26" s="45">
        <f>'[2]Ведомость'!AU31</f>
        <v>3.12</v>
      </c>
      <c r="U26" s="45">
        <f>'[2]Ведомость'!AV31</f>
        <v>8.4</v>
      </c>
      <c r="V26" s="45">
        <f>W26/(Напряжение!G32*SQRT(3))</f>
        <v>0.8323981138205574</v>
      </c>
      <c r="W26" s="45">
        <f>'[2]Ведомость'!AY31</f>
        <v>9.6</v>
      </c>
      <c r="X26" s="45">
        <f>'[2]Ведомость'!AZ31</f>
        <v>14.88</v>
      </c>
    </row>
    <row r="27" spans="1:24" s="46" customFormat="1" ht="15">
      <c r="A27" s="42">
        <v>40163.458333333336</v>
      </c>
      <c r="B27" s="45">
        <f>C27/(Напряжение!B33*SQRT(3))</f>
        <v>69.74615610711727</v>
      </c>
      <c r="C27" s="45">
        <f>'[2]Ведомость'!AS32</f>
        <v>799.2</v>
      </c>
      <c r="D27" s="45">
        <f>'[2]Ведомость'!AT32</f>
        <v>436.32</v>
      </c>
      <c r="E27" s="45">
        <f>F27/(Напряжение!G33*SQRT(3))</f>
        <v>35.60049066914089</v>
      </c>
      <c r="F27" s="45">
        <f>'[2]Ведомость'!AW32</f>
        <v>410.4</v>
      </c>
      <c r="G27" s="45">
        <f>'[2]Ведомость'!AX32</f>
        <v>391.68</v>
      </c>
      <c r="H27" s="45">
        <f>I27/(Напряжение!G33*SQRT(3))</f>
        <v>57.83518308706047</v>
      </c>
      <c r="I27" s="45">
        <f>'[2]Ведомость'!BA32</f>
        <v>666.72</v>
      </c>
      <c r="J27" s="45">
        <f>'[2]Ведомость'!BB32</f>
        <v>417.6</v>
      </c>
      <c r="K27" s="45">
        <f>L27/(Напряжение!B33*SQRT(3))</f>
        <v>83.4440498290556</v>
      </c>
      <c r="L27" s="45">
        <f>'[2]Ведомость'!BC32</f>
        <v>956.16</v>
      </c>
      <c r="M27" s="45">
        <f>'[2]Ведомость'!BD32</f>
        <v>433.92</v>
      </c>
      <c r="O27" s="42">
        <f t="shared" si="0"/>
        <v>40163.458333333336</v>
      </c>
      <c r="P27" s="45">
        <f>Q27/(Напряжение!B33*SQRT(3))</f>
        <v>0</v>
      </c>
      <c r="Q27" s="45">
        <f>'[2]Ведомость'!AQ32</f>
        <v>0</v>
      </c>
      <c r="R27" s="45">
        <f>'[2]Ведомость'!AR32</f>
        <v>0</v>
      </c>
      <c r="S27" s="45">
        <f>T27/(Напряжение!B33*SQRT(3))</f>
        <v>0.3770062492276609</v>
      </c>
      <c r="T27" s="45">
        <f>'[2]Ведомость'!AU32</f>
        <v>4.32</v>
      </c>
      <c r="U27" s="45">
        <f>'[2]Ведомость'!AV32</f>
        <v>10.8</v>
      </c>
      <c r="V27" s="45">
        <f>W27/(Напряжение!G33*SQRT(3))</f>
        <v>0.7911220148697975</v>
      </c>
      <c r="W27" s="45">
        <f>'[2]Ведомость'!AY32</f>
        <v>9.12</v>
      </c>
      <c r="X27" s="45">
        <f>'[2]Ведомость'!AZ32</f>
        <v>14.88</v>
      </c>
    </row>
    <row r="28" spans="1:24" s="46" customFormat="1" ht="15" hidden="1">
      <c r="A28" s="42">
        <v>40163.479166666664</v>
      </c>
      <c r="B28" s="45">
        <f>C28/(Напряжение!B34*SQRT(3))</f>
        <v>67.4984916538178</v>
      </c>
      <c r="C28" s="45">
        <f>'[2]Ведомость'!AS33</f>
        <v>773.28</v>
      </c>
      <c r="D28" s="45">
        <f>'[2]Ведомость'!AT33</f>
        <v>407.52</v>
      </c>
      <c r="E28" s="45">
        <f>F28/(Напряжение!G34*SQRT(3))</f>
        <v>64.72070713827961</v>
      </c>
      <c r="F28" s="45">
        <f>'[2]Ведомость'!AW33</f>
        <v>745.92</v>
      </c>
      <c r="G28" s="45">
        <f>'[2]Ведомость'!AX33</f>
        <v>950.4</v>
      </c>
      <c r="H28" s="45">
        <f>I28/(Напряжение!G34*SQRT(3))</f>
        <v>61.472177436358244</v>
      </c>
      <c r="I28" s="45">
        <f>'[2]Ведомость'!BA33</f>
        <v>708.48</v>
      </c>
      <c r="J28" s="45">
        <f>'[2]Ведомость'!BB33</f>
        <v>429.12</v>
      </c>
      <c r="K28" s="45">
        <f>L28/(Напряжение!B34*SQRT(3))</f>
        <v>85.4729503251324</v>
      </c>
      <c r="L28" s="45">
        <f>'[2]Ведомость'!BC33</f>
        <v>979.2</v>
      </c>
      <c r="M28" s="45">
        <f>'[2]Ведомость'!BD33</f>
        <v>430.08</v>
      </c>
      <c r="O28" s="42">
        <f t="shared" si="0"/>
        <v>40163.479166666664</v>
      </c>
      <c r="P28" s="45">
        <f>Q28/(Напряжение!B34*SQRT(3))</f>
        <v>0</v>
      </c>
      <c r="Q28" s="45">
        <f>'[2]Ведомость'!AQ33</f>
        <v>0</v>
      </c>
      <c r="R28" s="45">
        <f>'[2]Ведомость'!AR33</f>
        <v>0</v>
      </c>
      <c r="S28" s="45">
        <f>T28/(Напряжение!B34*SQRT(3))</f>
        <v>0.356137293021385</v>
      </c>
      <c r="T28" s="45">
        <f>'[2]Ведомость'!AU33</f>
        <v>4.08</v>
      </c>
      <c r="U28" s="45">
        <f>'[2]Ведомость'!AV33</f>
        <v>10.32</v>
      </c>
      <c r="V28" s="45">
        <f>W28/(Напряжение!G34*SQRT(3))</f>
        <v>0.8121324254803426</v>
      </c>
      <c r="W28" s="45">
        <f>'[2]Ведомость'!AY33</f>
        <v>9.36</v>
      </c>
      <c r="X28" s="45">
        <f>'[2]Ведомость'!AZ33</f>
        <v>14.4</v>
      </c>
    </row>
    <row r="29" spans="1:24" s="46" customFormat="1" ht="15">
      <c r="A29" s="42">
        <v>40163.5</v>
      </c>
      <c r="B29" s="45">
        <f>C29/(Напряжение!B35*SQRT(3))</f>
        <v>65.56565423171398</v>
      </c>
      <c r="C29" s="45">
        <f>'[2]Ведомость'!AS34</f>
        <v>751.68</v>
      </c>
      <c r="D29" s="45">
        <f>'[2]Ведомость'!AT34</f>
        <v>393.12</v>
      </c>
      <c r="E29" s="45">
        <f>F29/(Напряжение!G35*SQRT(3))</f>
        <v>82.69517137855998</v>
      </c>
      <c r="F29" s="45">
        <f>'[2]Ведомость'!AW34</f>
        <v>953.28</v>
      </c>
      <c r="G29" s="45">
        <f>'[2]Ведомость'!AX34</f>
        <v>1264.32</v>
      </c>
      <c r="H29" s="45">
        <f>I29/(Напряжение!G35*SQRT(3))</f>
        <v>63.208091718355504</v>
      </c>
      <c r="I29" s="45">
        <f>'[2]Ведомость'!BA34</f>
        <v>728.64</v>
      </c>
      <c r="J29" s="45">
        <f>'[2]Ведомость'!BB34</f>
        <v>417.6</v>
      </c>
      <c r="K29" s="45">
        <f>L29/(Напряжение!B35*SQRT(3))</f>
        <v>89.26307459898736</v>
      </c>
      <c r="L29" s="45">
        <f>'[2]Ведомость'!BC34</f>
        <v>1023.36</v>
      </c>
      <c r="M29" s="45">
        <f>'[2]Ведомость'!BD34</f>
        <v>441.6</v>
      </c>
      <c r="O29" s="42">
        <f t="shared" si="0"/>
        <v>40163.5</v>
      </c>
      <c r="P29" s="45">
        <f>Q29/(Напряжение!B35*SQRT(3))</f>
        <v>0</v>
      </c>
      <c r="Q29" s="45">
        <f>'[2]Ведомость'!AQ34</f>
        <v>0</v>
      </c>
      <c r="R29" s="45">
        <f>'[2]Ведомость'!AR34</f>
        <v>0</v>
      </c>
      <c r="S29" s="45">
        <f>T29/(Напряжение!B35*SQRT(3))</f>
        <v>0.3558799878477451</v>
      </c>
      <c r="T29" s="45">
        <f>'[2]Ведомость'!AU34</f>
        <v>4.08</v>
      </c>
      <c r="U29" s="45">
        <f>'[2]Ведомость'!AV34</f>
        <v>10.08</v>
      </c>
      <c r="V29" s="45">
        <f>W29/(Напряжение!G35*SQRT(3))</f>
        <v>0.8119616525085194</v>
      </c>
      <c r="W29" s="45">
        <f>'[2]Ведомость'!AY34</f>
        <v>9.36</v>
      </c>
      <c r="X29" s="45">
        <f>'[2]Ведомость'!AZ34</f>
        <v>14.64</v>
      </c>
    </row>
    <row r="30" spans="1:24" s="46" customFormat="1" ht="15" hidden="1">
      <c r="A30" s="42">
        <v>40163.520833333336</v>
      </c>
      <c r="B30" s="45">
        <f>C30/(Напряжение!B36*SQRT(3))</f>
        <v>65.46011799217801</v>
      </c>
      <c r="C30" s="45">
        <f>'[2]Ведомость'!AS35</f>
        <v>747.36</v>
      </c>
      <c r="D30" s="45">
        <f>'[2]Ведомость'!AT35</f>
        <v>411.84</v>
      </c>
      <c r="E30" s="45">
        <f>F30/(Напряжение!G36*SQRT(3))</f>
        <v>99.95861088767931</v>
      </c>
      <c r="F30" s="45">
        <f>'[2]Ведомость'!AW35</f>
        <v>1152</v>
      </c>
      <c r="G30" s="45">
        <f>'[2]Ведомость'!AX35</f>
        <v>1048.32</v>
      </c>
      <c r="H30" s="45">
        <f>I30/(Напряжение!G36*SQRT(3))</f>
        <v>63.84856270450517</v>
      </c>
      <c r="I30" s="45">
        <f>'[2]Ведомость'!BA35</f>
        <v>735.84</v>
      </c>
      <c r="J30" s="45">
        <f>'[2]Ведомость'!BB35</f>
        <v>423.36</v>
      </c>
      <c r="K30" s="45">
        <f>L30/(Напряжение!B36*SQRT(3))</f>
        <v>89.13002578254167</v>
      </c>
      <c r="L30" s="45">
        <f>'[2]Ведомость'!BC35</f>
        <v>1017.6</v>
      </c>
      <c r="M30" s="45">
        <f>'[2]Ведомость'!BD35</f>
        <v>439.68</v>
      </c>
      <c r="O30" s="42">
        <f t="shared" si="0"/>
        <v>40163.520833333336</v>
      </c>
      <c r="P30" s="45">
        <f>Q30/(Напряжение!B36*SQRT(3))</f>
        <v>0</v>
      </c>
      <c r="Q30" s="45">
        <f>'[2]Ведомость'!AQ35</f>
        <v>0</v>
      </c>
      <c r="R30" s="45">
        <f>'[2]Ведомость'!AR35</f>
        <v>0</v>
      </c>
      <c r="S30" s="45">
        <f>T30/(Напряжение!B36*SQRT(3))</f>
        <v>0.357360952430002</v>
      </c>
      <c r="T30" s="45">
        <f>'[2]Ведомость'!AU35</f>
        <v>4.08</v>
      </c>
      <c r="U30" s="45">
        <f>'[2]Ведомость'!AV35</f>
        <v>10.32</v>
      </c>
      <c r="V30" s="45">
        <f>W30/(Напряжение!G36*SQRT(3))</f>
        <v>0.7913390028607945</v>
      </c>
      <c r="W30" s="45">
        <f>'[2]Ведомость'!AY35</f>
        <v>9.12</v>
      </c>
      <c r="X30" s="45">
        <f>'[2]Ведомость'!AZ35</f>
        <v>14.88</v>
      </c>
    </row>
    <row r="31" spans="1:24" s="46" customFormat="1" ht="15">
      <c r="A31" s="42">
        <v>40163.541666666664</v>
      </c>
      <c r="B31" s="45">
        <f>C31/(Напряжение!B37*SQRT(3))</f>
        <v>63.93598804840145</v>
      </c>
      <c r="C31" s="45">
        <f>'[2]Ведомость'!AS36</f>
        <v>727.2</v>
      </c>
      <c r="D31" s="45">
        <f>'[2]Ведомость'!AT36</f>
        <v>426.24</v>
      </c>
      <c r="E31" s="45">
        <f>F31/(Напряжение!G37*SQRT(3))</f>
        <v>56.11311980041725</v>
      </c>
      <c r="F31" s="45">
        <f>'[2]Ведомость'!AW36</f>
        <v>646.56</v>
      </c>
      <c r="G31" s="45">
        <f>'[2]Ведомость'!AX36</f>
        <v>522.72</v>
      </c>
      <c r="H31" s="45">
        <f>I31/(Напряжение!G37*SQRT(3))</f>
        <v>64.98624119424716</v>
      </c>
      <c r="I31" s="45">
        <f>'[2]Ведомость'!BA36</f>
        <v>748.8</v>
      </c>
      <c r="J31" s="45">
        <f>'[2]Ведомость'!BB36</f>
        <v>423.36</v>
      </c>
      <c r="K31" s="45">
        <f>L31/(Напряжение!B37*SQRT(3))</f>
        <v>87.94891029232252</v>
      </c>
      <c r="L31" s="45">
        <f>'[2]Ведомость'!BC36</f>
        <v>1000.32</v>
      </c>
      <c r="M31" s="45">
        <f>'[2]Ведомость'!BD36</f>
        <v>439.68</v>
      </c>
      <c r="O31" s="42">
        <f t="shared" si="0"/>
        <v>40163.541666666664</v>
      </c>
      <c r="P31" s="45">
        <f>Q31/(Напряжение!B37*SQRT(3))</f>
        <v>0</v>
      </c>
      <c r="Q31" s="45">
        <f>'[2]Ведомость'!AQ36</f>
        <v>0</v>
      </c>
      <c r="R31" s="45">
        <f>'[2]Ведомость'!AR36</f>
        <v>0</v>
      </c>
      <c r="S31" s="45">
        <f>T31/(Напряжение!B37*SQRT(3))</f>
        <v>0.3587167646279949</v>
      </c>
      <c r="T31" s="45">
        <f>'[2]Ведомость'!AU36</f>
        <v>4.08</v>
      </c>
      <c r="U31" s="45">
        <f>'[2]Ведомость'!AV36</f>
        <v>10.8</v>
      </c>
      <c r="V31" s="45">
        <f>W31/(Напряжение!G37*SQRT(3))</f>
        <v>0.833156938387784</v>
      </c>
      <c r="W31" s="45">
        <f>'[2]Ведомость'!AY36</f>
        <v>9.6</v>
      </c>
      <c r="X31" s="45">
        <f>'[2]Ведомость'!AZ36</f>
        <v>14.64</v>
      </c>
    </row>
    <row r="32" spans="1:24" s="46" customFormat="1" ht="15" hidden="1">
      <c r="A32" s="42">
        <v>40163.5625</v>
      </c>
      <c r="B32" s="45">
        <f>C32/(Напряжение!B38*SQRT(3))</f>
        <v>64.0193041959864</v>
      </c>
      <c r="C32" s="45">
        <f>'[2]Ведомость'!AS37</f>
        <v>728.64</v>
      </c>
      <c r="D32" s="45">
        <f>'[2]Ведомость'!AT37</f>
        <v>427.68</v>
      </c>
      <c r="E32" s="45">
        <f>F32/(Напряжение!G38*SQRT(3))</f>
        <v>22.73466594146136</v>
      </c>
      <c r="F32" s="45">
        <f>'[2]Ведомость'!AW37</f>
        <v>262.08</v>
      </c>
      <c r="G32" s="45">
        <f>'[2]Ведомость'!AX37</f>
        <v>256.32</v>
      </c>
      <c r="H32" s="45">
        <f>I32/(Напряжение!G38*SQRT(3))</f>
        <v>72.07638597924839</v>
      </c>
      <c r="I32" s="45">
        <f>'[2]Ведомость'!BA37</f>
        <v>830.88</v>
      </c>
      <c r="J32" s="45">
        <f>'[2]Ведомость'!BB37</f>
        <v>424.8</v>
      </c>
      <c r="K32" s="45">
        <f>L32/(Напряжение!B38*SQRT(3))</f>
        <v>88.3955609978837</v>
      </c>
      <c r="L32" s="45">
        <f>'[2]Ведомость'!BC37</f>
        <v>1006.08</v>
      </c>
      <c r="M32" s="45">
        <f>'[2]Ведомость'!BD37</f>
        <v>439.68</v>
      </c>
      <c r="O32" s="42">
        <f t="shared" si="0"/>
        <v>40163.5625</v>
      </c>
      <c r="P32" s="45">
        <f>Q32/(Напряжение!B38*SQRT(3))</f>
        <v>0</v>
      </c>
      <c r="Q32" s="45">
        <f>'[2]Ведомость'!AQ37</f>
        <v>0</v>
      </c>
      <c r="R32" s="45">
        <f>'[2]Ведомость'!AR37</f>
        <v>0</v>
      </c>
      <c r="S32" s="45">
        <f>T32/(Напряжение!B38*SQRT(3))</f>
        <v>0.35847436473378413</v>
      </c>
      <c r="T32" s="45">
        <f>'[2]Ведомость'!AU37</f>
        <v>4.08</v>
      </c>
      <c r="U32" s="45">
        <f>'[2]Ведомость'!AV37</f>
        <v>11.04</v>
      </c>
      <c r="V32" s="45">
        <f>W32/(Напряжение!G38*SQRT(3))</f>
        <v>0.7703137727418228</v>
      </c>
      <c r="W32" s="45">
        <f>'[2]Ведомость'!AY37</f>
        <v>8.88</v>
      </c>
      <c r="X32" s="45">
        <f>'[2]Ведомость'!AZ37</f>
        <v>14.88</v>
      </c>
    </row>
    <row r="33" spans="1:24" s="46" customFormat="1" ht="15">
      <c r="A33" s="42">
        <v>40163.583333333336</v>
      </c>
      <c r="B33" s="45">
        <f>C33/(Напряжение!B39*SQRT(3))</f>
        <v>59.170123284204124</v>
      </c>
      <c r="C33" s="45">
        <f>'[2]Ведомость'!AS38</f>
        <v>676.8</v>
      </c>
      <c r="D33" s="45">
        <f>'[2]Ведомость'!AT38</f>
        <v>419.04</v>
      </c>
      <c r="E33" s="45">
        <f>F33/(Напряжение!G39*SQRT(3))</f>
        <v>21.09395965242813</v>
      </c>
      <c r="F33" s="45">
        <f>'[2]Ведомость'!AW38</f>
        <v>243.36</v>
      </c>
      <c r="G33" s="45">
        <f>'[2]Ведомость'!AX38</f>
        <v>231.84</v>
      </c>
      <c r="H33" s="45">
        <f>I33/(Напряжение!G39*SQRT(3))</f>
        <v>71.89420567928168</v>
      </c>
      <c r="I33" s="45">
        <f>'[2]Ведомость'!BA38</f>
        <v>829.44</v>
      </c>
      <c r="J33" s="45">
        <f>'[2]Ведомость'!BB38</f>
        <v>420.48</v>
      </c>
      <c r="K33" s="45">
        <f>L33/(Напряжение!B39*SQRT(3))</f>
        <v>86.95070598927018</v>
      </c>
      <c r="L33" s="45">
        <f>'[2]Ведомость'!BC38</f>
        <v>994.56</v>
      </c>
      <c r="M33" s="45">
        <f>'[2]Ведомость'!BD38</f>
        <v>435.84</v>
      </c>
      <c r="O33" s="42">
        <f t="shared" si="0"/>
        <v>40163.583333333336</v>
      </c>
      <c r="P33" s="45">
        <f>Q33/(Напряжение!B39*SQRT(3))</f>
        <v>0</v>
      </c>
      <c r="Q33" s="45">
        <f>'[2]Ведомость'!AQ38</f>
        <v>0</v>
      </c>
      <c r="R33" s="45">
        <f>'[2]Ведомость'!AR38</f>
        <v>0</v>
      </c>
      <c r="S33" s="45">
        <f>T33/(Напряжение!B39*SQRT(3))</f>
        <v>0.3776816379842817</v>
      </c>
      <c r="T33" s="45">
        <f>'[2]Ведомость'!AU38</f>
        <v>4.32</v>
      </c>
      <c r="U33" s="45">
        <f>'[2]Ведомость'!AV38</f>
        <v>11.04</v>
      </c>
      <c r="V33" s="45">
        <f>W33/(Напряжение!G39*SQRT(3))</f>
        <v>0.7697006973765689</v>
      </c>
      <c r="W33" s="45">
        <f>'[2]Ведомость'!AY38</f>
        <v>8.88</v>
      </c>
      <c r="X33" s="45">
        <f>'[2]Ведомость'!AZ38</f>
        <v>14.64</v>
      </c>
    </row>
    <row r="34" spans="1:24" s="46" customFormat="1" ht="15" hidden="1">
      <c r="A34" s="42">
        <v>40163.604166666664</v>
      </c>
      <c r="B34" s="45">
        <f>C34/(Напряжение!B40*SQRT(3))</f>
        <v>58.46197233349405</v>
      </c>
      <c r="C34" s="45">
        <f>'[2]Ведомость'!AS39</f>
        <v>672.48</v>
      </c>
      <c r="D34" s="45">
        <f>'[2]Ведомость'!AT39</f>
        <v>423.36</v>
      </c>
      <c r="E34" s="45">
        <f>F34/(Напряжение!G40*SQRT(3))</f>
        <v>19.579030068983872</v>
      </c>
      <c r="F34" s="45">
        <f>'[2]Ведомость'!AW39</f>
        <v>226.08</v>
      </c>
      <c r="G34" s="45">
        <f>'[2]Ведомость'!AX39</f>
        <v>207.36</v>
      </c>
      <c r="H34" s="45">
        <f>I34/(Напряжение!G40*SQRT(3))</f>
        <v>73.45253955816241</v>
      </c>
      <c r="I34" s="45">
        <f>'[2]Ведомость'!BA39</f>
        <v>848.16</v>
      </c>
      <c r="J34" s="45">
        <f>'[2]Ведомость'!BB39</f>
        <v>420.48</v>
      </c>
      <c r="K34" s="45">
        <f>L34/(Напряжение!B40*SQRT(3))</f>
        <v>85.96121556530889</v>
      </c>
      <c r="L34" s="45">
        <f>'[2]Ведомость'!BC39</f>
        <v>988.8</v>
      </c>
      <c r="M34" s="45">
        <f>'[2]Ведомость'!BD39</f>
        <v>435.84</v>
      </c>
      <c r="O34" s="42">
        <f t="shared" si="0"/>
        <v>40163.604166666664</v>
      </c>
      <c r="P34" s="45">
        <f>Q34/(Напряжение!B40*SQRT(3))</f>
        <v>0</v>
      </c>
      <c r="Q34" s="45">
        <f>'[2]Ведомость'!AQ39</f>
        <v>0</v>
      </c>
      <c r="R34" s="45">
        <f>'[2]Ведомость'!AR39</f>
        <v>0</v>
      </c>
      <c r="S34" s="45">
        <f>T34/(Напряжение!B40*SQRT(3))</f>
        <v>0.37555870878047576</v>
      </c>
      <c r="T34" s="45">
        <f>'[2]Ведомость'!AU39</f>
        <v>4.32</v>
      </c>
      <c r="U34" s="45">
        <f>'[2]Ведомость'!AV39</f>
        <v>11.04</v>
      </c>
      <c r="V34" s="45">
        <f>W34/(Напряжение!G40*SQRT(3))</f>
        <v>0.7898122533135743</v>
      </c>
      <c r="W34" s="45">
        <f>'[2]Ведомость'!AY39</f>
        <v>9.12</v>
      </c>
      <c r="X34" s="45">
        <f>'[2]Ведомость'!AZ39</f>
        <v>14.88</v>
      </c>
    </row>
    <row r="35" spans="1:24" s="46" customFormat="1" ht="15">
      <c r="A35" s="42">
        <v>40163.625</v>
      </c>
      <c r="B35" s="45">
        <f>C35/(Напряжение!B41*SQRT(3))</f>
        <v>59.764365236748326</v>
      </c>
      <c r="C35" s="45">
        <f>'[2]Ведомость'!AS40</f>
        <v>688.32</v>
      </c>
      <c r="D35" s="45">
        <f>'[2]Ведомость'!AT40</f>
        <v>424.8</v>
      </c>
      <c r="E35" s="45">
        <f>F35/(Напряжение!G41*SQRT(3))</f>
        <v>18.084809963552356</v>
      </c>
      <c r="F35" s="45">
        <f>'[2]Ведомость'!AW40</f>
        <v>208.8</v>
      </c>
      <c r="G35" s="45">
        <f>'[2]Ведомость'!AX40</f>
        <v>187.2</v>
      </c>
      <c r="H35" s="45">
        <f>I35/(Напряжение!G41*SQRT(3))</f>
        <v>71.84034854487005</v>
      </c>
      <c r="I35" s="45">
        <f>'[2]Ведомость'!BA40</f>
        <v>829.44</v>
      </c>
      <c r="J35" s="45">
        <f>'[2]Ведомость'!BB40</f>
        <v>419.04</v>
      </c>
      <c r="K35" s="45">
        <f>L35/(Напряжение!B41*SQRT(3))</f>
        <v>85.02043590165033</v>
      </c>
      <c r="L35" s="45">
        <f>'[2]Ведомость'!BC40</f>
        <v>979.2</v>
      </c>
      <c r="M35" s="45">
        <f>'[2]Ведомость'!BD40</f>
        <v>435.84</v>
      </c>
      <c r="O35" s="42">
        <f t="shared" si="0"/>
        <v>40163.625</v>
      </c>
      <c r="P35" s="45">
        <f>Q35/(Напряжение!B41*SQRT(3))</f>
        <v>0</v>
      </c>
      <c r="Q35" s="45">
        <f>'[2]Ведомость'!AQ40</f>
        <v>0</v>
      </c>
      <c r="R35" s="45">
        <f>'[2]Ведомость'!AR40</f>
        <v>0</v>
      </c>
      <c r="S35" s="45">
        <f>T35/(Напряжение!B41*SQRT(3))</f>
        <v>0.35425181625687635</v>
      </c>
      <c r="T35" s="45">
        <f>'[2]Ведомость'!AU40</f>
        <v>4.08</v>
      </c>
      <c r="U35" s="45">
        <f>'[2]Ведомость'!AV40</f>
        <v>11.28</v>
      </c>
      <c r="V35" s="45">
        <f>W35/(Напряжение!G41*SQRT(3))</f>
        <v>0.9146340671221881</v>
      </c>
      <c r="W35" s="45">
        <f>'[2]Ведомость'!AY40</f>
        <v>10.56</v>
      </c>
      <c r="X35" s="45">
        <f>'[2]Ведомость'!AZ40</f>
        <v>14.88</v>
      </c>
    </row>
    <row r="36" spans="1:24" s="46" customFormat="1" ht="15" hidden="1">
      <c r="A36" s="42">
        <v>40163.645833333336</v>
      </c>
      <c r="B36" s="45">
        <f>C36/(Напряжение!B42*SQRT(3))</f>
        <v>71.63071429048897</v>
      </c>
      <c r="C36" s="45">
        <f>'[2]Ведомость'!AS41</f>
        <v>825.12</v>
      </c>
      <c r="D36" s="45">
        <f>'[2]Ведомость'!AT41</f>
        <v>444.96</v>
      </c>
      <c r="E36" s="45">
        <f>F36/(Напряжение!G42*SQRT(3))</f>
        <v>19.21238741550505</v>
      </c>
      <c r="F36" s="45">
        <f>'[2]Ведомость'!AW41</f>
        <v>221.76</v>
      </c>
      <c r="G36" s="45">
        <f>'[2]Ведомость'!AX41</f>
        <v>188.64</v>
      </c>
      <c r="H36" s="45">
        <f>I36/(Напряжение!G42*SQRT(3))</f>
        <v>73.2316325513082</v>
      </c>
      <c r="I36" s="45">
        <f>'[2]Ведомость'!BA41</f>
        <v>845.28</v>
      </c>
      <c r="J36" s="45">
        <f>'[2]Ведомость'!BB41</f>
        <v>421.92</v>
      </c>
      <c r="K36" s="45">
        <f>L36/(Напряжение!B42*SQRT(3))</f>
        <v>83.84002161283526</v>
      </c>
      <c r="L36" s="45">
        <f>'[2]Ведомость'!BC41</f>
        <v>965.76</v>
      </c>
      <c r="M36" s="45">
        <f>'[2]Ведомость'!BD41</f>
        <v>441.6</v>
      </c>
      <c r="O36" s="42">
        <f t="shared" si="0"/>
        <v>40163.645833333336</v>
      </c>
      <c r="P36" s="45">
        <f>Q36/(Напряжение!B42*SQRT(3))</f>
        <v>0</v>
      </c>
      <c r="Q36" s="45">
        <f>'[2]Ведомость'!AQ41</f>
        <v>0</v>
      </c>
      <c r="R36" s="45">
        <f>'[2]Ведомость'!AR41</f>
        <v>0</v>
      </c>
      <c r="S36" s="45">
        <f>T36/(Напряжение!B42*SQRT(3))</f>
        <v>0.3750299177512512</v>
      </c>
      <c r="T36" s="45">
        <f>'[2]Ведомость'!AU41</f>
        <v>4.32</v>
      </c>
      <c r="U36" s="45">
        <f>'[2]Ведомость'!AV41</f>
        <v>11.28</v>
      </c>
      <c r="V36" s="45">
        <f>W36/(Напряжение!G42*SQRT(3))</f>
        <v>0.8732903370684113</v>
      </c>
      <c r="W36" s="45">
        <f>'[2]Ведомость'!AY41</f>
        <v>10.08</v>
      </c>
      <c r="X36" s="45">
        <f>'[2]Ведомость'!AZ41</f>
        <v>15.12</v>
      </c>
    </row>
    <row r="37" spans="1:24" s="46" customFormat="1" ht="15">
      <c r="A37" s="42">
        <v>40163.666666666664</v>
      </c>
      <c r="B37" s="45">
        <f>C37/(Напряжение!B43*SQRT(3))</f>
        <v>71.92267064248458</v>
      </c>
      <c r="C37" s="45">
        <f>'[2]Ведомость'!AS42</f>
        <v>829.44</v>
      </c>
      <c r="D37" s="45">
        <f>'[2]Ведомость'!AT42</f>
        <v>449.28</v>
      </c>
      <c r="E37" s="45">
        <f>F37/(Напряжение!G43*SQRT(3))</f>
        <v>19.18438673287541</v>
      </c>
      <c r="F37" s="45">
        <f>'[2]Ведомость'!AW42</f>
        <v>221.76</v>
      </c>
      <c r="G37" s="45">
        <f>'[2]Ведомость'!AX42</f>
        <v>185.76</v>
      </c>
      <c r="H37" s="45">
        <f>I37/(Напряжение!G43*SQRT(3))</f>
        <v>72.00373721819473</v>
      </c>
      <c r="I37" s="45">
        <f>'[2]Ведомость'!BA42</f>
        <v>832.32</v>
      </c>
      <c r="J37" s="45">
        <f>'[2]Ведомость'!BB42</f>
        <v>426.24</v>
      </c>
      <c r="K37" s="45">
        <f>L37/(Напряжение!B43*SQRT(3))</f>
        <v>80.74651680927087</v>
      </c>
      <c r="L37" s="45">
        <f>'[2]Ведомость'!BC42</f>
        <v>931.2</v>
      </c>
      <c r="M37" s="45">
        <f>'[2]Ведомость'!BD42</f>
        <v>430.08</v>
      </c>
      <c r="O37" s="42">
        <f t="shared" si="0"/>
        <v>40163.666666666664</v>
      </c>
      <c r="P37" s="45">
        <f>Q37/(Напряжение!B43*SQRT(3))</f>
        <v>0</v>
      </c>
      <c r="Q37" s="45">
        <f>'[2]Ведомость'!AQ42</f>
        <v>0</v>
      </c>
      <c r="R37" s="45">
        <f>'[2]Ведомость'!AR42</f>
        <v>0</v>
      </c>
      <c r="S37" s="45">
        <f>T37/(Напряжение!B43*SQRT(3))</f>
        <v>0.37459724292960717</v>
      </c>
      <c r="T37" s="45">
        <f>'[2]Ведомость'!AU42</f>
        <v>4.32</v>
      </c>
      <c r="U37" s="45">
        <f>'[2]Ведомость'!AV42</f>
        <v>11.28</v>
      </c>
      <c r="V37" s="45">
        <f>W37/(Напряжение!G43*SQRT(3))</f>
        <v>0.8304929321591087</v>
      </c>
      <c r="W37" s="45">
        <f>'[2]Ведомость'!AY42</f>
        <v>9.6</v>
      </c>
      <c r="X37" s="45">
        <f>'[2]Ведомость'!AZ42</f>
        <v>14.88</v>
      </c>
    </row>
    <row r="38" spans="1:24" s="46" customFormat="1" ht="15" hidden="1">
      <c r="A38" s="42">
        <v>40163.6875</v>
      </c>
      <c r="B38" s="45">
        <f>C38/(Напряжение!B44*SQRT(3))</f>
        <v>69.8668345411441</v>
      </c>
      <c r="C38" s="45">
        <f>'[2]Ведомость'!AS43</f>
        <v>806.4</v>
      </c>
      <c r="D38" s="45">
        <f>'[2]Ведомость'!AT43</f>
        <v>440.64</v>
      </c>
      <c r="E38" s="45">
        <f>F38/(Напряжение!G44*SQRT(3))</f>
        <v>18.43304101844628</v>
      </c>
      <c r="F38" s="45">
        <f>'[2]Ведомость'!AW43</f>
        <v>213.12</v>
      </c>
      <c r="G38" s="45">
        <f>'[2]Ведомость'!AX43</f>
        <v>180</v>
      </c>
      <c r="H38" s="45">
        <f>I38/(Напряжение!G44*SQRT(3))</f>
        <v>76.47221071166226</v>
      </c>
      <c r="I38" s="45">
        <f>'[2]Ведомость'!BA43</f>
        <v>884.16</v>
      </c>
      <c r="J38" s="45">
        <f>'[2]Ведомость'!BB43</f>
        <v>424.8</v>
      </c>
      <c r="K38" s="45">
        <f>L38/(Напряжение!B44*SQRT(3))</f>
        <v>83.84020144937293</v>
      </c>
      <c r="L38" s="45">
        <f>'[2]Ведомость'!BC43</f>
        <v>967.68</v>
      </c>
      <c r="M38" s="45">
        <f>'[2]Ведомость'!BD43</f>
        <v>430.08</v>
      </c>
      <c r="O38" s="42">
        <f t="shared" si="0"/>
        <v>40163.6875</v>
      </c>
      <c r="P38" s="45">
        <f>Q38/(Напряжение!B44*SQRT(3))</f>
        <v>0</v>
      </c>
      <c r="Q38" s="45">
        <f>'[2]Ведомость'!AQ43</f>
        <v>0</v>
      </c>
      <c r="R38" s="45">
        <f>'[2]Ведомость'!AR43</f>
        <v>0</v>
      </c>
      <c r="S38" s="45">
        <f>T38/(Напряжение!B44*SQRT(3))</f>
        <v>0.3534929128569791</v>
      </c>
      <c r="T38" s="45">
        <f>'[2]Ведомость'!AU43</f>
        <v>4.08</v>
      </c>
      <c r="U38" s="45">
        <f>'[2]Ведомость'!AV43</f>
        <v>11.28</v>
      </c>
      <c r="V38" s="45">
        <f>W38/(Напряжение!G44*SQRT(3))</f>
        <v>0.8510750920679024</v>
      </c>
      <c r="W38" s="45">
        <f>'[2]Ведомость'!AY43</f>
        <v>9.84</v>
      </c>
      <c r="X38" s="45">
        <f>'[2]Ведомость'!AZ43</f>
        <v>15.36</v>
      </c>
    </row>
    <row r="39" spans="1:24" s="46" customFormat="1" ht="15">
      <c r="A39" s="42">
        <v>40163.708333333336</v>
      </c>
      <c r="B39" s="45">
        <f>C39/(Напряжение!B45*SQRT(3))</f>
        <v>74.78782848865744</v>
      </c>
      <c r="C39" s="45">
        <f>'[2]Ведомость'!AS44</f>
        <v>864</v>
      </c>
      <c r="D39" s="45">
        <f>'[2]Ведомость'!AT44</f>
        <v>432</v>
      </c>
      <c r="E39" s="45">
        <f>F39/(Напряжение!G45*SQRT(3))</f>
        <v>18.29164440483329</v>
      </c>
      <c r="F39" s="45">
        <f>'[2]Ведомость'!AW44</f>
        <v>211.68</v>
      </c>
      <c r="G39" s="45">
        <f>'[2]Ведомость'!AX44</f>
        <v>171.36</v>
      </c>
      <c r="H39" s="45">
        <f>I39/(Напряжение!G45*SQRT(3))</f>
        <v>76.02853558743632</v>
      </c>
      <c r="I39" s="45">
        <f>'[2]Ведомость'!BA44</f>
        <v>879.84</v>
      </c>
      <c r="J39" s="45">
        <f>'[2]Ведомость'!BB44</f>
        <v>407.52</v>
      </c>
      <c r="K39" s="45">
        <f>L39/(Напряжение!B45*SQRT(3))</f>
        <v>85.7567100003272</v>
      </c>
      <c r="L39" s="45">
        <f>'[2]Ведомость'!BC44</f>
        <v>990.72</v>
      </c>
      <c r="M39" s="45">
        <f>'[2]Ведомость'!BD44</f>
        <v>420.48</v>
      </c>
      <c r="O39" s="42">
        <f t="shared" si="0"/>
        <v>40163.708333333336</v>
      </c>
      <c r="P39" s="45">
        <f>Q39/(Напряжение!B45*SQRT(3))</f>
        <v>0</v>
      </c>
      <c r="Q39" s="45">
        <f>'[2]Ведомость'!AQ44</f>
        <v>0</v>
      </c>
      <c r="R39" s="45">
        <f>'[2]Ведомость'!AR44</f>
        <v>0.48</v>
      </c>
      <c r="S39" s="45">
        <f>T39/(Напряжение!B45*SQRT(3))</f>
        <v>0.37393914244328724</v>
      </c>
      <c r="T39" s="45">
        <f>'[2]Ведомость'!AU44</f>
        <v>4.32</v>
      </c>
      <c r="U39" s="45">
        <f>'[2]Ведомость'!AV44</f>
        <v>11.04</v>
      </c>
      <c r="V39" s="45">
        <f>W39/(Напряжение!G45*SQRT(3))</f>
        <v>0.8710306859444423</v>
      </c>
      <c r="W39" s="45">
        <f>'[2]Ведомость'!AY44</f>
        <v>10.08</v>
      </c>
      <c r="X39" s="45">
        <f>'[2]Ведомость'!AZ44</f>
        <v>14.64</v>
      </c>
    </row>
    <row r="40" spans="1:24" s="46" customFormat="1" ht="15" hidden="1">
      <c r="A40" s="42">
        <v>40163.729166666664</v>
      </c>
      <c r="B40" s="45">
        <f>C40/(Напряжение!B46*SQRT(3))</f>
        <v>76.81627459224427</v>
      </c>
      <c r="C40" s="45">
        <f>'[2]Ведомость'!AS45</f>
        <v>888.48</v>
      </c>
      <c r="D40" s="45">
        <f>'[2]Ведомость'!AT45</f>
        <v>436.32</v>
      </c>
      <c r="E40" s="45">
        <f>F40/(Напряжение!G46*SQRT(3))</f>
        <v>17.650882328314353</v>
      </c>
      <c r="F40" s="45">
        <f>'[2]Ведомость'!AW45</f>
        <v>204.48</v>
      </c>
      <c r="G40" s="45">
        <f>'[2]Ведомость'!AX45</f>
        <v>158.4</v>
      </c>
      <c r="H40" s="45">
        <f>I40/(Напряжение!G46*SQRT(3))</f>
        <v>82.03931223019347</v>
      </c>
      <c r="I40" s="45">
        <f>'[2]Ведомость'!BA45</f>
        <v>950.4</v>
      </c>
      <c r="J40" s="45">
        <f>'[2]Ведомость'!BB45</f>
        <v>410.4</v>
      </c>
      <c r="K40" s="45">
        <f>L40/(Напряжение!B46*SQRT(3))</f>
        <v>89.63973696339687</v>
      </c>
      <c r="L40" s="45">
        <f>'[2]Ведомость'!BC45</f>
        <v>1036.8</v>
      </c>
      <c r="M40" s="45">
        <f>'[2]Ведомость'!BD45</f>
        <v>428.16</v>
      </c>
      <c r="O40" s="42">
        <f t="shared" si="0"/>
        <v>40163.729166666664</v>
      </c>
      <c r="P40" s="45">
        <f>Q40/(Напряжение!B46*SQRT(3))</f>
        <v>0</v>
      </c>
      <c r="Q40" s="45">
        <f>'[2]Ведомость'!AQ45</f>
        <v>0</v>
      </c>
      <c r="R40" s="45">
        <f>'[2]Ведомость'!AR45</f>
        <v>0</v>
      </c>
      <c r="S40" s="45">
        <f>T40/(Напряжение!B46*SQRT(3))</f>
        <v>0.37349890401415364</v>
      </c>
      <c r="T40" s="45">
        <f>'[2]Ведомость'!AU45</f>
        <v>4.32</v>
      </c>
      <c r="U40" s="45">
        <f>'[2]Ведомость'!AV45</f>
        <v>11.28</v>
      </c>
      <c r="V40" s="45">
        <f>W40/(Напряжение!G46*SQRT(3))</f>
        <v>0.9322649117067441</v>
      </c>
      <c r="W40" s="45">
        <f>'[2]Ведомость'!AY45</f>
        <v>10.8</v>
      </c>
      <c r="X40" s="45">
        <f>'[2]Ведомость'!AZ45</f>
        <v>14.88</v>
      </c>
    </row>
    <row r="41" spans="1:24" s="46" customFormat="1" ht="15">
      <c r="A41" s="42">
        <v>40163.75</v>
      </c>
      <c r="B41" s="45">
        <f>C41/(Напряжение!B47*SQRT(3))</f>
        <v>80.83185122289572</v>
      </c>
      <c r="C41" s="45">
        <f>'[2]Ведомость'!AS46</f>
        <v>934.56</v>
      </c>
      <c r="D41" s="45">
        <f>'[2]Ведомость'!AT46</f>
        <v>430.56</v>
      </c>
      <c r="E41" s="45">
        <f>F41/(Напряжение!G47*SQRT(3))</f>
        <v>18.280588377939768</v>
      </c>
      <c r="F41" s="45">
        <f>'[2]Ведомость'!AW46</f>
        <v>211.68</v>
      </c>
      <c r="G41" s="45">
        <f>'[2]Ведомость'!AX46</f>
        <v>158.4</v>
      </c>
      <c r="H41" s="45">
        <f>I41/(Напряжение!G47*SQRT(3))</f>
        <v>85.93120115072367</v>
      </c>
      <c r="I41" s="45">
        <f>'[2]Ведомость'!BA46</f>
        <v>995.04</v>
      </c>
      <c r="J41" s="45">
        <f>'[2]Ведомость'!BB46</f>
        <v>403.2</v>
      </c>
      <c r="K41" s="45">
        <f>L41/(Напряжение!B47*SQRT(3))</f>
        <v>93.66032684070508</v>
      </c>
      <c r="L41" s="45">
        <f>'[2]Ведомость'!BC46</f>
        <v>1082.88</v>
      </c>
      <c r="M41" s="45">
        <f>'[2]Ведомость'!BD46</f>
        <v>424.32</v>
      </c>
      <c r="O41" s="42">
        <f t="shared" si="0"/>
        <v>40163.75</v>
      </c>
      <c r="P41" s="45">
        <f>Q41/(Напряжение!B47*SQRT(3))</f>
        <v>0</v>
      </c>
      <c r="Q41" s="45">
        <f>'[2]Ведомость'!AQ46</f>
        <v>0</v>
      </c>
      <c r="R41" s="45">
        <f>'[2]Ведомость'!AR46</f>
        <v>0</v>
      </c>
      <c r="S41" s="45">
        <f>T41/(Напряжение!B47*SQRT(3))</f>
        <v>0.37364492090706813</v>
      </c>
      <c r="T41" s="45">
        <f>'[2]Ведомость'!AU46</f>
        <v>4.32</v>
      </c>
      <c r="U41" s="45">
        <f>'[2]Ведомость'!AV46</f>
        <v>11.04</v>
      </c>
      <c r="V41" s="45">
        <f>W41/(Напряжение!G47*SQRT(3))</f>
        <v>0.9119567898291948</v>
      </c>
      <c r="W41" s="45">
        <f>'[2]Ведомость'!AY46</f>
        <v>10.56</v>
      </c>
      <c r="X41" s="45">
        <f>'[2]Ведомость'!AZ46</f>
        <v>14.88</v>
      </c>
    </row>
    <row r="42" spans="1:24" s="46" customFormat="1" ht="15" hidden="1">
      <c r="A42" s="42">
        <v>40163.770833333336</v>
      </c>
      <c r="B42" s="45">
        <f>C42/(Напряжение!B48*SQRT(3))</f>
        <v>78.50736162531459</v>
      </c>
      <c r="C42" s="45">
        <f>'[2]Ведомость'!AS47</f>
        <v>905.76</v>
      </c>
      <c r="D42" s="45">
        <f>'[2]Ведомость'!AT47</f>
        <v>442.08</v>
      </c>
      <c r="E42" s="45">
        <f>F42/(Напряжение!G48*SQRT(3))</f>
        <v>17.574805014359164</v>
      </c>
      <c r="F42" s="45">
        <f>'[2]Ведомость'!AW47</f>
        <v>203.04</v>
      </c>
      <c r="G42" s="45">
        <f>'[2]Ведомость'!AX47</f>
        <v>158.4</v>
      </c>
      <c r="H42" s="45">
        <f>I42/(Напряжение!G48*SQRT(3))</f>
        <v>89.61904117251233</v>
      </c>
      <c r="I42" s="45">
        <f>'[2]Ведомость'!BA47</f>
        <v>1035.36</v>
      </c>
      <c r="J42" s="45">
        <f>'[2]Ведомость'!BB47</f>
        <v>396</v>
      </c>
      <c r="K42" s="45">
        <f>L42/(Напряжение!B48*SQRT(3))</f>
        <v>94.19219222030326</v>
      </c>
      <c r="L42" s="45">
        <f>'[2]Ведомость'!BC47</f>
        <v>1086.72</v>
      </c>
      <c r="M42" s="45">
        <f>'[2]Ведомость'!BD47</f>
        <v>408.96</v>
      </c>
      <c r="O42" s="42">
        <f t="shared" si="0"/>
        <v>40163.770833333336</v>
      </c>
      <c r="P42" s="45">
        <f>Q42/(Напряжение!B48*SQRT(3))</f>
        <v>0</v>
      </c>
      <c r="Q42" s="45">
        <f>'[2]Ведомость'!AQ47</f>
        <v>0</v>
      </c>
      <c r="R42" s="45">
        <f>'[2]Ведомость'!AR47</f>
        <v>0</v>
      </c>
      <c r="S42" s="45">
        <f>T42/(Напряжение!B48*SQRT(3))</f>
        <v>0.37443892667081685</v>
      </c>
      <c r="T42" s="45">
        <f>'[2]Ведомость'!AU47</f>
        <v>4.32</v>
      </c>
      <c r="U42" s="45">
        <f>'[2]Ведомость'!AV47</f>
        <v>11.04</v>
      </c>
      <c r="V42" s="45">
        <f>W42/(Напряжение!G48*SQRT(3))</f>
        <v>1.017926058751299</v>
      </c>
      <c r="W42" s="45">
        <f>'[2]Ведомость'!AY47</f>
        <v>11.76</v>
      </c>
      <c r="X42" s="45">
        <f>'[2]Ведомость'!AZ47</f>
        <v>15.36</v>
      </c>
    </row>
    <row r="43" spans="1:24" s="46" customFormat="1" ht="15">
      <c r="A43" s="42">
        <v>40163.791666666664</v>
      </c>
      <c r="B43" s="45">
        <f>C43/(Напряжение!B49*SQRT(3))</f>
        <v>76.16712197274927</v>
      </c>
      <c r="C43" s="45">
        <f>'[2]Ведомость'!AS48</f>
        <v>878.4</v>
      </c>
      <c r="D43" s="45">
        <f>'[2]Ведомость'!AT48</f>
        <v>450.72</v>
      </c>
      <c r="E43" s="45">
        <f>F43/(Напряжение!G49*SQRT(3))</f>
        <v>15.935895370886959</v>
      </c>
      <c r="F43" s="45">
        <f>'[2]Ведомость'!AW48</f>
        <v>184.32</v>
      </c>
      <c r="G43" s="45">
        <f>'[2]Ведомость'!AX48</f>
        <v>158.4</v>
      </c>
      <c r="H43" s="45">
        <f>I43/(Напряжение!G49*SQRT(3))</f>
        <v>88.76791718314377</v>
      </c>
      <c r="I43" s="45">
        <f>'[2]Ведомость'!BA48</f>
        <v>1026.72</v>
      </c>
      <c r="J43" s="45">
        <f>'[2]Ведомость'!BB48</f>
        <v>401.76</v>
      </c>
      <c r="K43" s="45">
        <f>L43/(Напряжение!B49*SQRT(3))</f>
        <v>90.0686622672292</v>
      </c>
      <c r="L43" s="45">
        <f>'[2]Ведомость'!BC48</f>
        <v>1038.72</v>
      </c>
      <c r="M43" s="45">
        <f>'[2]Ведомость'!BD48</f>
        <v>420.48</v>
      </c>
      <c r="O43" s="42">
        <f t="shared" si="0"/>
        <v>40163.791666666664</v>
      </c>
      <c r="P43" s="45">
        <f>Q43/(Напряжение!B49*SQRT(3))</f>
        <v>0</v>
      </c>
      <c r="Q43" s="45">
        <f>'[2]Ведомость'!AQ48</f>
        <v>0</v>
      </c>
      <c r="R43" s="45">
        <f>'[2]Ведомость'!AR48</f>
        <v>0</v>
      </c>
      <c r="S43" s="45">
        <f>T43/(Напряжение!B49*SQRT(3))</f>
        <v>0.8740489406708933</v>
      </c>
      <c r="T43" s="45">
        <f>'[2]Ведомость'!AU48</f>
        <v>10.08</v>
      </c>
      <c r="U43" s="45">
        <f>'[2]Ведомость'!AV48</f>
        <v>20.16</v>
      </c>
      <c r="V43" s="45">
        <f>W43/(Напряжение!G49*SQRT(3))</f>
        <v>1.0374931882087863</v>
      </c>
      <c r="W43" s="45">
        <f>'[2]Ведомость'!AY48</f>
        <v>12</v>
      </c>
      <c r="X43" s="45">
        <f>'[2]Ведомость'!AZ48</f>
        <v>15.6</v>
      </c>
    </row>
    <row r="44" spans="1:24" s="46" customFormat="1" ht="15" hidden="1">
      <c r="A44" s="42">
        <v>40163.8125</v>
      </c>
      <c r="B44" s="45">
        <f>C44/(Напряжение!B50*SQRT(3))</f>
        <v>71.90026495421309</v>
      </c>
      <c r="C44" s="45">
        <f>'[2]Ведомость'!AS49</f>
        <v>828</v>
      </c>
      <c r="D44" s="45">
        <f>'[2]Ведомость'!AT49</f>
        <v>459.36</v>
      </c>
      <c r="E44" s="45">
        <f>F44/(Напряжение!G50*SQRT(3))</f>
        <v>15.247920617769923</v>
      </c>
      <c r="F44" s="45">
        <f>'[2]Ведомость'!AW49</f>
        <v>175.68</v>
      </c>
      <c r="G44" s="45">
        <f>'[2]Ведомость'!AX49</f>
        <v>161.28</v>
      </c>
      <c r="H44" s="45">
        <f>I44/(Напряжение!G50*SQRT(3))</f>
        <v>80.3640406330005</v>
      </c>
      <c r="I44" s="45">
        <f>'[2]Ведомость'!BA49</f>
        <v>925.92</v>
      </c>
      <c r="J44" s="45">
        <f>'[2]Ведомость'!BB49</f>
        <v>394.56</v>
      </c>
      <c r="K44" s="45">
        <f>L44/(Напряжение!B50*SQRT(3))</f>
        <v>82.19554926939605</v>
      </c>
      <c r="L44" s="45">
        <f>'[2]Ведомость'!BC49</f>
        <v>946.56</v>
      </c>
      <c r="M44" s="45">
        <f>'[2]Ведомость'!BD49</f>
        <v>416.64</v>
      </c>
      <c r="O44" s="42">
        <f t="shared" si="0"/>
        <v>40163.8125</v>
      </c>
      <c r="P44" s="45">
        <f>Q44/(Напряжение!B50*SQRT(3))</f>
        <v>0</v>
      </c>
      <c r="Q44" s="45">
        <f>'[2]Ведомость'!AQ49</f>
        <v>0</v>
      </c>
      <c r="R44" s="45">
        <f>'[2]Ведомость'!AR49</f>
        <v>0</v>
      </c>
      <c r="S44" s="45">
        <f>T44/(Напряжение!B50*SQRT(3))</f>
        <v>0.9169888863725727</v>
      </c>
      <c r="T44" s="45">
        <f>'[2]Ведомость'!AU49</f>
        <v>10.56</v>
      </c>
      <c r="U44" s="45">
        <f>'[2]Ведомость'!AV49</f>
        <v>19.92</v>
      </c>
      <c r="V44" s="45">
        <f>W44/(Напряжение!G50*SQRT(3))</f>
        <v>1.020694139714107</v>
      </c>
      <c r="W44" s="45">
        <f>'[2]Ведомость'!AY49</f>
        <v>11.76</v>
      </c>
      <c r="X44" s="45">
        <f>'[2]Ведомость'!AZ49</f>
        <v>15.84</v>
      </c>
    </row>
    <row r="45" spans="1:24" s="46" customFormat="1" ht="15">
      <c r="A45" s="42">
        <v>40163.833333333336</v>
      </c>
      <c r="B45" s="45">
        <f>C45/(Напряжение!B51*SQRT(3))</f>
        <v>60.39316513169978</v>
      </c>
      <c r="C45" s="45">
        <f>'[2]Ведомость'!AS50</f>
        <v>695.52</v>
      </c>
      <c r="D45" s="45">
        <f>'[2]Ведомость'!AT50</f>
        <v>453.6</v>
      </c>
      <c r="E45" s="45">
        <f>F45/(Напряжение!G51*SQRT(3))</f>
        <v>14.431484479487468</v>
      </c>
      <c r="F45" s="45">
        <f>'[2]Ведомость'!AW50</f>
        <v>165.6</v>
      </c>
      <c r="G45" s="45">
        <f>'[2]Ведомость'!AX50</f>
        <v>161.28</v>
      </c>
      <c r="H45" s="45">
        <f>I45/(Напряжение!G51*SQRT(3))</f>
        <v>66.00835509748181</v>
      </c>
      <c r="I45" s="45">
        <f>'[2]Ведомость'!BA50</f>
        <v>757.44</v>
      </c>
      <c r="J45" s="45">
        <f>'[2]Ведомость'!BB50</f>
        <v>401.76</v>
      </c>
      <c r="K45" s="45">
        <f>L45/(Напряжение!B51*SQRT(3))</f>
        <v>72.02166276575379</v>
      </c>
      <c r="L45" s="45">
        <f>'[2]Ведомость'!BC50</f>
        <v>829.44</v>
      </c>
      <c r="M45" s="45">
        <f>'[2]Ведомость'!BD50</f>
        <v>418.56</v>
      </c>
      <c r="O45" s="42">
        <f t="shared" si="0"/>
        <v>40163.833333333336</v>
      </c>
      <c r="P45" s="45">
        <f>Q45/(Напряжение!B51*SQRT(3))</f>
        <v>0</v>
      </c>
      <c r="Q45" s="45">
        <f>'[2]Ведомость'!AQ50</f>
        <v>0</v>
      </c>
      <c r="R45" s="45">
        <f>'[2]Ведомость'!AR50</f>
        <v>0</v>
      </c>
      <c r="S45" s="45">
        <f>T45/(Напряжение!B51*SQRT(3))</f>
        <v>1.041980074736021</v>
      </c>
      <c r="T45" s="45">
        <f>'[2]Ведомость'!AU50</f>
        <v>12</v>
      </c>
      <c r="U45" s="45">
        <f>'[2]Ведомость'!AV50</f>
        <v>21.36</v>
      </c>
      <c r="V45" s="45">
        <f>W45/(Напряжение!G51*SQRT(3))</f>
        <v>1.129420524481628</v>
      </c>
      <c r="W45" s="45">
        <f>'[2]Ведомость'!AY50</f>
        <v>12.96</v>
      </c>
      <c r="X45" s="45">
        <f>'[2]Ведомость'!AZ50</f>
        <v>15.84</v>
      </c>
    </row>
    <row r="46" spans="1:24" s="46" customFormat="1" ht="15" hidden="1">
      <c r="A46" s="42">
        <v>40163.854166666664</v>
      </c>
      <c r="B46" s="45">
        <f>C46/(Напряжение!B52*SQRT(3))</f>
        <v>50.63927493954409</v>
      </c>
      <c r="C46" s="45">
        <f>'[2]Ведомость'!AS51</f>
        <v>584.64</v>
      </c>
      <c r="D46" s="45">
        <f>'[2]Ведомость'!AT51</f>
        <v>452.16</v>
      </c>
      <c r="E46" s="45">
        <f>F46/(Напряжение!G52*SQRT(3))</f>
        <v>13.345113664286034</v>
      </c>
      <c r="F46" s="45">
        <f>'[2]Ведомость'!AW51</f>
        <v>154.08</v>
      </c>
      <c r="G46" s="45">
        <f>'[2]Ведомость'!AX51</f>
        <v>165.6</v>
      </c>
      <c r="H46" s="45">
        <f>I46/(Напряжение!G52*SQRT(3))</f>
        <v>54.62766154165685</v>
      </c>
      <c r="I46" s="45">
        <f>'[2]Ведомость'!BA51</f>
        <v>630.72</v>
      </c>
      <c r="J46" s="45">
        <f>'[2]Ведомость'!BB51</f>
        <v>411.84</v>
      </c>
      <c r="K46" s="45">
        <f>L46/(Напряжение!B52*SQRT(3))</f>
        <v>63.028851238381634</v>
      </c>
      <c r="L46" s="45">
        <f>'[2]Ведомость'!BC51</f>
        <v>727.68</v>
      </c>
      <c r="M46" s="45">
        <f>'[2]Ведомость'!BD51</f>
        <v>420.48</v>
      </c>
      <c r="O46" s="42">
        <f t="shared" si="0"/>
        <v>40163.854166666664</v>
      </c>
      <c r="P46" s="45">
        <f>Q46/(Напряжение!B52*SQRT(3))</f>
        <v>0</v>
      </c>
      <c r="Q46" s="45">
        <f>'[2]Ведомость'!AQ51</f>
        <v>0</v>
      </c>
      <c r="R46" s="45">
        <f>'[2]Ведомость'!AR51</f>
        <v>0</v>
      </c>
      <c r="S46" s="45">
        <f>T46/(Напряжение!B52*SQRT(3))</f>
        <v>0.9354545863216273</v>
      </c>
      <c r="T46" s="45">
        <f>'[2]Ведомость'!AU51</f>
        <v>10.8</v>
      </c>
      <c r="U46" s="45">
        <f>'[2]Ведомость'!AV51</f>
        <v>18.48</v>
      </c>
      <c r="V46" s="45">
        <f>W46/(Напряжение!G52*SQRT(3))</f>
        <v>1.101699414652897</v>
      </c>
      <c r="W46" s="45">
        <f>'[2]Ведомость'!AY51</f>
        <v>12.72</v>
      </c>
      <c r="X46" s="45">
        <f>'[2]Ведомость'!AZ51</f>
        <v>16.08</v>
      </c>
    </row>
    <row r="47" spans="1:24" s="46" customFormat="1" ht="15">
      <c r="A47" s="42">
        <v>40163.875</v>
      </c>
      <c r="B47" s="45">
        <f>C47/(Напряжение!B53*SQRT(3))</f>
        <v>45.24055465376982</v>
      </c>
      <c r="C47" s="45">
        <f>'[2]Ведомость'!AS52</f>
        <v>522.72</v>
      </c>
      <c r="D47" s="45">
        <f>'[2]Ведомость'!AT52</f>
        <v>450.72</v>
      </c>
      <c r="E47" s="45">
        <f>F47/(Напряжение!G53*SQRT(3))</f>
        <v>13.213307837004708</v>
      </c>
      <c r="F47" s="45">
        <f>'[2]Ведомость'!AW52</f>
        <v>152.64</v>
      </c>
      <c r="G47" s="45">
        <f>'[2]Ведомость'!AX52</f>
        <v>164.16</v>
      </c>
      <c r="H47" s="45">
        <f>I47/(Напряжение!G53*SQRT(3))</f>
        <v>46.74519281959213</v>
      </c>
      <c r="I47" s="45">
        <f>'[2]Ведомость'!BA52</f>
        <v>540</v>
      </c>
      <c r="J47" s="45">
        <f>'[2]Ведомость'!BB52</f>
        <v>414.72</v>
      </c>
      <c r="K47" s="45">
        <f>L47/(Напряжение!B53*SQRT(3))</f>
        <v>55.00320878015724</v>
      </c>
      <c r="L47" s="45">
        <f>'[2]Ведомость'!BC52</f>
        <v>635.52</v>
      </c>
      <c r="M47" s="45">
        <f>'[2]Ведомость'!BD52</f>
        <v>412.8</v>
      </c>
      <c r="O47" s="42">
        <f t="shared" si="0"/>
        <v>40163.875</v>
      </c>
      <c r="P47" s="45">
        <f>Q47/(Напряжение!B53*SQRT(3))</f>
        <v>0</v>
      </c>
      <c r="Q47" s="45">
        <f>'[2]Ведомость'!AQ52</f>
        <v>0</v>
      </c>
      <c r="R47" s="45">
        <f>'[2]Ведомость'!AR52</f>
        <v>0</v>
      </c>
      <c r="S47" s="45">
        <f>T47/(Напряжение!B53*SQRT(3))</f>
        <v>0.8931789945418284</v>
      </c>
      <c r="T47" s="45">
        <f>'[2]Ведомость'!AU52</f>
        <v>10.32</v>
      </c>
      <c r="U47" s="45">
        <f>'[2]Ведомость'!AV52</f>
        <v>17.76</v>
      </c>
      <c r="V47" s="45">
        <f>W47/(Напряжение!G53*SQRT(3))</f>
        <v>0.8933525738855385</v>
      </c>
      <c r="W47" s="45">
        <f>'[2]Ведомость'!AY52</f>
        <v>10.32</v>
      </c>
      <c r="X47" s="45">
        <f>'[2]Ведомость'!AZ52</f>
        <v>16.32</v>
      </c>
    </row>
    <row r="48" spans="1:24" s="46" customFormat="1" ht="15" hidden="1">
      <c r="A48" s="42">
        <v>40163.895833333336</v>
      </c>
      <c r="B48" s="45">
        <f>C48/(Напряжение!B54*SQRT(3))</f>
        <v>41.345317548522246</v>
      </c>
      <c r="C48" s="45">
        <f>'[2]Ведомость'!AS53</f>
        <v>478.08</v>
      </c>
      <c r="D48" s="45">
        <f>'[2]Ведомость'!AT53</f>
        <v>447.84</v>
      </c>
      <c r="E48" s="45">
        <f>F48/(Напряжение!G54*SQRT(3))</f>
        <v>12.924433574357563</v>
      </c>
      <c r="F48" s="45">
        <f>'[2]Ведомость'!AW53</f>
        <v>149.76</v>
      </c>
      <c r="G48" s="45">
        <f>'[2]Ведомость'!AX53</f>
        <v>164.16</v>
      </c>
      <c r="H48" s="45">
        <f>I48/(Напряжение!G54*SQRT(3))</f>
        <v>40.38885491986739</v>
      </c>
      <c r="I48" s="45">
        <f>'[2]Ведомость'!BA53</f>
        <v>468</v>
      </c>
      <c r="J48" s="45">
        <f>'[2]Ведомость'!BB53</f>
        <v>413.28</v>
      </c>
      <c r="K48" s="45">
        <f>L48/(Напряжение!B54*SQRT(3))</f>
        <v>50.809908312641795</v>
      </c>
      <c r="L48" s="45">
        <f>'[2]Ведомость'!BC53</f>
        <v>587.52</v>
      </c>
      <c r="M48" s="45">
        <f>'[2]Ведомость'!BD53</f>
        <v>414.72</v>
      </c>
      <c r="O48" s="42">
        <f t="shared" si="0"/>
        <v>40163.895833333336</v>
      </c>
      <c r="P48" s="45">
        <f>Q48/(Напряжение!B54*SQRT(3))</f>
        <v>0</v>
      </c>
      <c r="Q48" s="45">
        <f>'[2]Ведомость'!AQ53</f>
        <v>0</v>
      </c>
      <c r="R48" s="45">
        <f>'[2]Ведомость'!AR53</f>
        <v>0</v>
      </c>
      <c r="S48" s="45">
        <f>T48/(Напряжение!B54*SQRT(3))</f>
        <v>0.9132499860115356</v>
      </c>
      <c r="T48" s="45">
        <f>'[2]Ведомость'!AU53</f>
        <v>10.56</v>
      </c>
      <c r="U48" s="45">
        <f>'[2]Ведомость'!AV53</f>
        <v>18</v>
      </c>
      <c r="V48" s="45">
        <f>W48/(Напряжение!G54*SQRT(3))</f>
        <v>0.9320504981507859</v>
      </c>
      <c r="W48" s="45">
        <f>'[2]Ведомость'!AY53</f>
        <v>10.8</v>
      </c>
      <c r="X48" s="45">
        <f>'[2]Ведомость'!AZ53</f>
        <v>16.08</v>
      </c>
    </row>
    <row r="49" spans="1:24" s="46" customFormat="1" ht="15">
      <c r="A49" s="42">
        <v>40163.916666666664</v>
      </c>
      <c r="B49" s="45">
        <f>C49/(Напряжение!B55*SQRT(3))</f>
        <v>39.5163663444686</v>
      </c>
      <c r="C49" s="45">
        <f>'[2]Ведомость'!AS54</f>
        <v>457.92</v>
      </c>
      <c r="D49" s="45">
        <f>'[2]Ведомость'!AT54</f>
        <v>453.6</v>
      </c>
      <c r="E49" s="45">
        <f>F49/(Напряжение!G55*SQRT(3))</f>
        <v>12.666561226973085</v>
      </c>
      <c r="F49" s="45">
        <f>'[2]Ведомость'!AW54</f>
        <v>146.88</v>
      </c>
      <c r="G49" s="45">
        <f>'[2]Ведомость'!AX54</f>
        <v>164.16</v>
      </c>
      <c r="H49" s="45">
        <f>I49/(Напряжение!G55*SQRT(3))</f>
        <v>37.751319735292334</v>
      </c>
      <c r="I49" s="45">
        <f>'[2]Ведомость'!BA54</f>
        <v>437.76</v>
      </c>
      <c r="J49" s="45">
        <f>'[2]Ведомость'!BB54</f>
        <v>420.48</v>
      </c>
      <c r="K49" s="45">
        <f>L49/(Напряжение!B55*SQRT(3))</f>
        <v>48.38062462299719</v>
      </c>
      <c r="L49" s="45">
        <f>'[2]Ведомость'!BC54</f>
        <v>560.64</v>
      </c>
      <c r="M49" s="45">
        <f>'[2]Ведомость'!BD54</f>
        <v>412.8</v>
      </c>
      <c r="O49" s="42">
        <f t="shared" si="0"/>
        <v>40163.916666666664</v>
      </c>
      <c r="P49" s="45">
        <f>Q49/(Напряжение!B55*SQRT(3))</f>
        <v>0</v>
      </c>
      <c r="Q49" s="45">
        <f>'[2]Ведомость'!AQ54</f>
        <v>0</v>
      </c>
      <c r="R49" s="45">
        <f>'[2]Ведомость'!AR54</f>
        <v>0</v>
      </c>
      <c r="S49" s="45">
        <f>T49/(Напряжение!B55*SQRT(3))</f>
        <v>0.8905680046185271</v>
      </c>
      <c r="T49" s="45">
        <f>'[2]Ведомость'!AU54</f>
        <v>10.32</v>
      </c>
      <c r="U49" s="45">
        <f>'[2]Ведомость'!AV54</f>
        <v>17.76</v>
      </c>
      <c r="V49" s="45">
        <f>W49/(Напряжение!G55*SQRT(3))</f>
        <v>1.0141527779766033</v>
      </c>
      <c r="W49" s="45">
        <f>'[2]Ведомость'!AY54</f>
        <v>11.76</v>
      </c>
      <c r="X49" s="45">
        <f>'[2]Ведомость'!AZ54</f>
        <v>16.08</v>
      </c>
    </row>
    <row r="50" spans="1:24" s="46" customFormat="1" ht="15" hidden="1">
      <c r="A50" s="42">
        <v>40163.9375</v>
      </c>
      <c r="B50" s="45">
        <f>C50/(Напряжение!B56*SQRT(3))</f>
        <v>36.80249010842419</v>
      </c>
      <c r="C50" s="45">
        <f>'[2]Ведомость'!AS55</f>
        <v>426.24</v>
      </c>
      <c r="D50" s="45">
        <f>'[2]Ведомость'!AT55</f>
        <v>449.28</v>
      </c>
      <c r="E50" s="45">
        <f>F50/(Напряжение!G56*SQRT(3))</f>
        <v>12.669633610550576</v>
      </c>
      <c r="F50" s="45">
        <f>'[2]Ведомость'!AW55</f>
        <v>146.88</v>
      </c>
      <c r="G50" s="45">
        <f>'[2]Ведомость'!AX55</f>
        <v>164.16</v>
      </c>
      <c r="H50" s="45">
        <f>I50/(Напряжение!G56*SQRT(3))</f>
        <v>35.77308313567222</v>
      </c>
      <c r="I50" s="45">
        <f>'[2]Ведомость'!BA55</f>
        <v>414.72</v>
      </c>
      <c r="J50" s="45">
        <f>'[2]Ведомость'!BB55</f>
        <v>421.92</v>
      </c>
      <c r="K50" s="45">
        <f>L50/(Напряжение!B56*SQRT(3))</f>
        <v>46.91488603911733</v>
      </c>
      <c r="L50" s="45">
        <f>'[2]Ведомость'!BC55</f>
        <v>543.36</v>
      </c>
      <c r="M50" s="45">
        <f>'[2]Ведомость'!BD55</f>
        <v>410.88</v>
      </c>
      <c r="O50" s="42">
        <f t="shared" si="0"/>
        <v>40163.9375</v>
      </c>
      <c r="P50" s="45">
        <f>Q50/(Напряжение!B56*SQRT(3))</f>
        <v>0</v>
      </c>
      <c r="Q50" s="45">
        <f>'[2]Ведомость'!AQ55</f>
        <v>0</v>
      </c>
      <c r="R50" s="45">
        <f>'[2]Ведомость'!AR55</f>
        <v>0</v>
      </c>
      <c r="S50" s="45">
        <f>T50/(Напряжение!B56*SQRT(3))</f>
        <v>0.8910512807782884</v>
      </c>
      <c r="T50" s="45">
        <f>'[2]Ведомость'!AU55</f>
        <v>10.32</v>
      </c>
      <c r="U50" s="45">
        <f>'[2]Ведомость'!AV55</f>
        <v>17.76</v>
      </c>
      <c r="V50" s="45">
        <f>W50/(Напряжение!G56*SQRT(3))</f>
        <v>1.0351007851757008</v>
      </c>
      <c r="W50" s="45">
        <f>'[2]Ведомость'!AY55</f>
        <v>12</v>
      </c>
      <c r="X50" s="45">
        <f>'[2]Ведомость'!AZ55</f>
        <v>16.32</v>
      </c>
    </row>
    <row r="51" spans="1:24" s="46" customFormat="1" ht="15">
      <c r="A51" s="42">
        <v>40163.958333333336</v>
      </c>
      <c r="B51" s="45">
        <f>C51/(Напряжение!B57*SQRT(3))</f>
        <v>35.70287001729508</v>
      </c>
      <c r="C51" s="45">
        <f>'[2]Ведомость'!AS56</f>
        <v>413.28</v>
      </c>
      <c r="D51" s="45">
        <f>'[2]Ведомость'!AT56</f>
        <v>447.84</v>
      </c>
      <c r="E51" s="45">
        <f>F51/(Напряжение!G57*SQRT(3))</f>
        <v>12.921191945445239</v>
      </c>
      <c r="F51" s="45">
        <f>'[2]Ведомость'!AW56</f>
        <v>149.76</v>
      </c>
      <c r="G51" s="45">
        <f>'[2]Ведомость'!AX56</f>
        <v>164.16</v>
      </c>
      <c r="H51" s="45">
        <f>I51/(Напряжение!G57*SQRT(3))</f>
        <v>33.04843324508109</v>
      </c>
      <c r="I51" s="45">
        <f>'[2]Ведомость'!BA56</f>
        <v>383.04</v>
      </c>
      <c r="J51" s="45">
        <f>'[2]Ведомость'!BB56</f>
        <v>414.72</v>
      </c>
      <c r="K51" s="45">
        <f>L51/(Напряжение!B57*SQRT(3))</f>
        <v>45.61342278632357</v>
      </c>
      <c r="L51" s="45">
        <f>'[2]Ведомость'!BC56</f>
        <v>528</v>
      </c>
      <c r="M51" s="45">
        <f>'[2]Ведомость'!BD56</f>
        <v>410.88</v>
      </c>
      <c r="O51" s="42">
        <f t="shared" si="0"/>
        <v>40163.958333333336</v>
      </c>
      <c r="P51" s="45">
        <f>Q51/(Напряжение!B57*SQRT(3))</f>
        <v>0</v>
      </c>
      <c r="Q51" s="45">
        <f>'[2]Ведомость'!AQ56</f>
        <v>0</v>
      </c>
      <c r="R51" s="45">
        <f>'[2]Ведомость'!AR56</f>
        <v>0</v>
      </c>
      <c r="S51" s="45">
        <f>T51/(Напряжение!B57*SQRT(3))</f>
        <v>0.8915350817326879</v>
      </c>
      <c r="T51" s="45">
        <f>'[2]Ведомость'!AU56</f>
        <v>10.32</v>
      </c>
      <c r="U51" s="45">
        <f>'[2]Ведомость'!AV56</f>
        <v>17.76</v>
      </c>
      <c r="V51" s="45">
        <f>W51/(Напряжение!G57*SQRT(3))</f>
        <v>0.9525237652091041</v>
      </c>
      <c r="W51" s="45">
        <f>'[2]Ведомость'!AY56</f>
        <v>11.04</v>
      </c>
      <c r="X51" s="45">
        <f>'[2]Ведомость'!AZ56</f>
        <v>15.12</v>
      </c>
    </row>
    <row r="52" spans="1:24" ht="15" hidden="1">
      <c r="A52" s="42">
        <v>40163.979166666664</v>
      </c>
      <c r="B52" s="45">
        <f>C52/(Напряжение!B58*SQRT(3))</f>
        <v>34.72652901617762</v>
      </c>
      <c r="C52" s="45">
        <f>'[2]Ведомость'!AS57</f>
        <v>401.76</v>
      </c>
      <c r="D52" s="45">
        <f>'[2]Ведомость'!AT57</f>
        <v>447.84</v>
      </c>
      <c r="E52" s="45">
        <f>F52/(Напряжение!G58*SQRT(3))</f>
        <v>12.924327613064134</v>
      </c>
      <c r="F52" s="45">
        <f>'[2]Ведомость'!AW57</f>
        <v>149.76</v>
      </c>
      <c r="G52" s="45">
        <f>'[2]Ведомость'!AX57</f>
        <v>164.16</v>
      </c>
      <c r="H52" s="45">
        <f>I52/(Напряжение!G58*SQRT(3))</f>
        <v>33.55354284160882</v>
      </c>
      <c r="I52" s="45">
        <f>'[2]Ведомость'!BA57</f>
        <v>388.8</v>
      </c>
      <c r="J52" s="45">
        <f>'[2]Ведомость'!BB57</f>
        <v>416.16</v>
      </c>
      <c r="K52" s="45">
        <f>L52/(Напряжение!B58*SQRT(3))</f>
        <v>43.97863889742925</v>
      </c>
      <c r="L52" s="45">
        <f>'[2]Ведомость'!BC57</f>
        <v>508.8</v>
      </c>
      <c r="M52" s="45">
        <f>'[2]Ведомость'!BD57</f>
        <v>407.04</v>
      </c>
      <c r="O52" s="42">
        <f t="shared" si="0"/>
        <v>40163.979166666664</v>
      </c>
      <c r="P52" s="45">
        <f>Q52/(Напряжение!B58*SQRT(3))</f>
        <v>0</v>
      </c>
      <c r="Q52" s="45">
        <f>'[2]Ведомость'!AQ57</f>
        <v>0</v>
      </c>
      <c r="R52" s="45">
        <f>'[2]Ведомость'!AR57</f>
        <v>0</v>
      </c>
      <c r="S52" s="45">
        <f>T52/(Напряжение!B58*SQRT(3))</f>
        <v>0.892019562542197</v>
      </c>
      <c r="T52" s="45">
        <f>'[2]Ведомость'!AU57</f>
        <v>10.32</v>
      </c>
      <c r="U52" s="45">
        <f>'[2]Ведомость'!AV57</f>
        <v>17.76</v>
      </c>
      <c r="V52" s="45">
        <f>W52/(Напряжение!G58*SQRT(3))</f>
        <v>0.9941790471587796</v>
      </c>
      <c r="W52" s="45">
        <f>'[2]Ведомость'!AY57</f>
        <v>11.52</v>
      </c>
      <c r="X52" s="45">
        <f>'[2]Ведомость'!AZ57</f>
        <v>15.36</v>
      </c>
    </row>
    <row r="58" spans="1:28" ht="15">
      <c r="A58" s="15" t="s">
        <v>57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6">
        <f>M1</f>
        <v>41444</v>
      </c>
      <c r="N58" s="53"/>
      <c r="O58" s="15" t="s">
        <v>57</v>
      </c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6">
        <f>AA1</f>
        <v>41444</v>
      </c>
      <c r="AB58" s="53"/>
    </row>
    <row r="59" spans="1:28" ht="15">
      <c r="A59" s="15" t="s">
        <v>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 t="s">
        <v>3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4" ht="15">
      <c r="A60" s="65"/>
      <c r="B60" s="89" t="str">
        <f>'[2]Ведомость'!$O$7</f>
        <v>ГПП Яч. 1008 (тп19)</v>
      </c>
      <c r="C60" s="80"/>
      <c r="D60" s="75"/>
      <c r="E60" s="90" t="str">
        <f>'[2]Ведомость'!$Q$7</f>
        <v>ГПП Яч. 1009 (тп18)</v>
      </c>
      <c r="F60" s="76"/>
      <c r="G60" s="76"/>
      <c r="H60" s="90" t="str">
        <f>'[2]Ведомость'!$U$7</f>
        <v>ГПП Яч. 1017 (тп16)</v>
      </c>
      <c r="I60" s="76"/>
      <c r="J60" s="76"/>
      <c r="K60" s="90" t="str">
        <f>'[2]Ведомость'!$W$7</f>
        <v>ГПП Яч. 1018 (тп15)</v>
      </c>
      <c r="L60" s="76"/>
      <c r="M60" s="76"/>
      <c r="O60" s="65"/>
      <c r="P60" s="89" t="str">
        <f>'[2]Ведомость'!$S$7</f>
        <v>ГПП Яч. 1014 (тп17)</v>
      </c>
      <c r="Q60" s="80"/>
      <c r="R60" s="75"/>
      <c r="S60" s="90" t="str">
        <f>'[2]Ведомость'!$AG$7</f>
        <v>ГПП Яч. 1026 (тп8)</v>
      </c>
      <c r="T60" s="76"/>
      <c r="U60" s="76"/>
      <c r="V60" s="86" t="str">
        <f>'[2]Ведомость'!$BG$7</f>
        <v>ГПП яч. ЯКНО-3 (тп7)</v>
      </c>
      <c r="W60" s="76"/>
      <c r="X60" s="76"/>
    </row>
    <row r="61" spans="1:24" ht="15">
      <c r="A61" s="59" t="s">
        <v>55</v>
      </c>
      <c r="B61" s="7" t="s">
        <v>0</v>
      </c>
      <c r="C61" s="7" t="s">
        <v>1</v>
      </c>
      <c r="D61" s="7" t="s">
        <v>2</v>
      </c>
      <c r="E61" s="7" t="s">
        <v>0</v>
      </c>
      <c r="F61" s="7" t="s">
        <v>1</v>
      </c>
      <c r="G61" s="7" t="s">
        <v>2</v>
      </c>
      <c r="H61" s="7" t="s">
        <v>0</v>
      </c>
      <c r="I61" s="7" t="s">
        <v>1</v>
      </c>
      <c r="J61" s="4" t="s">
        <v>2</v>
      </c>
      <c r="K61" s="7" t="s">
        <v>0</v>
      </c>
      <c r="L61" s="7" t="s">
        <v>1</v>
      </c>
      <c r="M61" s="4" t="s">
        <v>2</v>
      </c>
      <c r="N61" s="3"/>
      <c r="O61" s="59" t="s">
        <v>55</v>
      </c>
      <c r="P61" s="7" t="s">
        <v>0</v>
      </c>
      <c r="Q61" s="7" t="s">
        <v>1</v>
      </c>
      <c r="R61" s="7" t="s">
        <v>2</v>
      </c>
      <c r="S61" s="7" t="s">
        <v>0</v>
      </c>
      <c r="T61" s="7" t="s">
        <v>1</v>
      </c>
      <c r="U61" s="4" t="s">
        <v>2</v>
      </c>
      <c r="V61" s="7" t="s">
        <v>0</v>
      </c>
      <c r="W61" s="7" t="s">
        <v>1</v>
      </c>
      <c r="X61" s="7" t="s">
        <v>2</v>
      </c>
    </row>
    <row r="62" spans="1:24" s="46" customFormat="1" ht="15">
      <c r="A62" s="42">
        <f>A5</f>
        <v>40164</v>
      </c>
      <c r="B62" s="45">
        <f>C62/(Напряжение!C11*SQRT(3))</f>
        <v>0</v>
      </c>
      <c r="C62" s="45">
        <f>'[2]Ведомость'!O10</f>
        <v>0</v>
      </c>
      <c r="D62" s="45">
        <f>'[2]Ведомость'!P10</f>
        <v>0</v>
      </c>
      <c r="E62" s="45">
        <f>F62/(Напряжение!C11*SQRT(3))</f>
        <v>10.587653588362809</v>
      </c>
      <c r="F62" s="45">
        <f>'[2]Ведомость'!Q10</f>
        <v>196.4</v>
      </c>
      <c r="G62" s="45">
        <f>'[2]Ведомость'!R10</f>
        <v>77.6</v>
      </c>
      <c r="H62" s="45">
        <f>I62/(Напряжение!C11*SQRT(3))</f>
        <v>0.12938069558080825</v>
      </c>
      <c r="I62" s="45">
        <f>'[2]Ведомость'!S10</f>
        <v>2.4</v>
      </c>
      <c r="J62" s="45">
        <f>'[2]Ведомость'!T10</f>
        <v>8.8</v>
      </c>
      <c r="K62" s="45">
        <f>L62/(Напряжение!C11*SQRT(3))</f>
        <v>10.35045564646466</v>
      </c>
      <c r="L62" s="45">
        <f>'[2]Ведомость'!W10</f>
        <v>192</v>
      </c>
      <c r="M62" s="45">
        <f>'[2]Ведомость'!X10</f>
        <v>144</v>
      </c>
      <c r="O62" s="42">
        <f>A62</f>
        <v>40164</v>
      </c>
      <c r="P62" s="45">
        <f>Q62/(Напряжение!C11*SQRT(3))</f>
        <v>0.12938069558080825</v>
      </c>
      <c r="Q62" s="45">
        <f>'[2]Ведомость'!S10</f>
        <v>2.4</v>
      </c>
      <c r="R62" s="45">
        <f>'[2]Ведомость'!T10</f>
        <v>8.8</v>
      </c>
      <c r="S62" s="45">
        <f>T62/(Напряжение!E11*SQRT(3))</f>
        <v>4.218955566961971</v>
      </c>
      <c r="T62" s="45">
        <f>'[2]Ведомость'!AG10</f>
        <v>80</v>
      </c>
      <c r="U62" s="45">
        <f>'[2]Ведомость'!AH10</f>
        <v>20.8</v>
      </c>
      <c r="V62" s="45">
        <f>W62/(Напряжение!I11*SQRT(3))</f>
        <v>0.3144362943333339</v>
      </c>
      <c r="W62" s="45">
        <f>'[2]Ведомость'!BG10</f>
        <v>3.6</v>
      </c>
      <c r="X62" s="45">
        <f>'[2]Ведомость'!BH10</f>
        <v>19.44</v>
      </c>
    </row>
    <row r="63" spans="1:24" s="46" customFormat="1" ht="9.75" customHeight="1" hidden="1">
      <c r="A63" s="42">
        <f aca="true" t="shared" si="1" ref="A63:A109">A6</f>
        <v>40163.020833333336</v>
      </c>
      <c r="B63" s="45">
        <f>C63/(Напряжение!C12*SQRT(3))</f>
        <v>0</v>
      </c>
      <c r="C63" s="45">
        <f>'[2]Ведомость'!O11</f>
        <v>0</v>
      </c>
      <c r="D63" s="45">
        <f>'[2]Ведомость'!P11</f>
        <v>0</v>
      </c>
      <c r="E63" s="45">
        <f>F63/(Напряжение!C12*SQRT(3))</f>
        <v>14.985609675930819</v>
      </c>
      <c r="F63" s="45">
        <f>'[2]Ведомость'!Q11</f>
        <v>278.8</v>
      </c>
      <c r="G63" s="45">
        <f>'[2]Ведомость'!R11</f>
        <v>109.6</v>
      </c>
      <c r="H63" s="45">
        <f>I63/(Напряжение!C12*SQRT(3))</f>
        <v>0.12900094412565985</v>
      </c>
      <c r="I63" s="45">
        <f>'[2]Ведомость'!S11</f>
        <v>2.4</v>
      </c>
      <c r="J63" s="45">
        <f>'[2]Ведомость'!T11</f>
        <v>8.8</v>
      </c>
      <c r="K63" s="45">
        <f>L63/(Напряжение!C12*SQRT(3))</f>
        <v>9.804071753550149</v>
      </c>
      <c r="L63" s="45">
        <f>'[2]Ведомость'!W11</f>
        <v>182.4</v>
      </c>
      <c r="M63" s="45">
        <f>'[2]Ведомость'!X11</f>
        <v>137.6</v>
      </c>
      <c r="O63" s="42">
        <f aca="true" t="shared" si="2" ref="O63:O109">A63</f>
        <v>40163.020833333336</v>
      </c>
      <c r="P63" s="45">
        <f>Q63/(Напряжение!C12*SQRT(3))</f>
        <v>0.12900094412565985</v>
      </c>
      <c r="Q63" s="45">
        <f>'[2]Ведомость'!S11</f>
        <v>2.4</v>
      </c>
      <c r="R63" s="45">
        <f>'[2]Ведомость'!T11</f>
        <v>8.8</v>
      </c>
      <c r="S63" s="45">
        <f>T63/(Напряжение!E12*SQRT(3))</f>
        <v>4.203510435635008</v>
      </c>
      <c r="T63" s="45">
        <f>'[2]Ведомость'!AG11</f>
        <v>80</v>
      </c>
      <c r="U63" s="45">
        <f>'[2]Ведомость'!AH11</f>
        <v>20</v>
      </c>
      <c r="V63" s="45">
        <f>W63/(Напряжение!I12*SQRT(3))</f>
        <v>0.31350064398257294</v>
      </c>
      <c r="W63" s="45">
        <f>'[2]Ведомость'!BG11</f>
        <v>3.6</v>
      </c>
      <c r="X63" s="45">
        <f>'[2]Ведомость'!BH11</f>
        <v>19.44</v>
      </c>
    </row>
    <row r="64" spans="1:24" s="46" customFormat="1" ht="15">
      <c r="A64" s="42">
        <f t="shared" si="1"/>
        <v>40163.041666666664</v>
      </c>
      <c r="B64" s="45">
        <f>C64/(Напряжение!C13*SQRT(3))</f>
        <v>0</v>
      </c>
      <c r="C64" s="45">
        <f>'[2]Ведомость'!O12</f>
        <v>0</v>
      </c>
      <c r="D64" s="45">
        <f>'[2]Ведомость'!P12</f>
        <v>0</v>
      </c>
      <c r="E64" s="45">
        <f>F64/(Напряжение!C13*SQRT(3))</f>
        <v>20.080252137373893</v>
      </c>
      <c r="F64" s="45">
        <f>'[2]Ведомость'!Q12</f>
        <v>373.2</v>
      </c>
      <c r="G64" s="45">
        <f>'[2]Ведомость'!R12</f>
        <v>158.4</v>
      </c>
      <c r="H64" s="45">
        <f>I64/(Напряжение!C13*SQRT(3))</f>
        <v>0.12913345425963918</v>
      </c>
      <c r="I64" s="45">
        <f>'[2]Ведомость'!S12</f>
        <v>2.4</v>
      </c>
      <c r="J64" s="45">
        <f>'[2]Ведомость'!T12</f>
        <v>8.8</v>
      </c>
      <c r="K64" s="45">
        <f>L64/(Напряжение!C13*SQRT(3))</f>
        <v>9.98632046274543</v>
      </c>
      <c r="L64" s="45">
        <f>'[2]Ведомость'!W12</f>
        <v>185.6</v>
      </c>
      <c r="M64" s="45">
        <f>'[2]Ведомость'!X12</f>
        <v>137.6</v>
      </c>
      <c r="O64" s="42">
        <f t="shared" si="2"/>
        <v>40163.041666666664</v>
      </c>
      <c r="P64" s="45">
        <f>Q64/(Напряжение!C13*SQRT(3))</f>
        <v>0.12913345425963918</v>
      </c>
      <c r="Q64" s="45">
        <f>'[2]Ведомость'!S12</f>
        <v>2.4</v>
      </c>
      <c r="R64" s="45">
        <f>'[2]Ведомость'!T12</f>
        <v>8.8</v>
      </c>
      <c r="S64" s="45">
        <f>T64/(Напряжение!E13*SQRT(3))</f>
        <v>4.3331343106514435</v>
      </c>
      <c r="T64" s="45">
        <f>'[2]Ведомость'!AG12</f>
        <v>82.4</v>
      </c>
      <c r="U64" s="45">
        <f>'[2]Ведомость'!AH12</f>
        <v>20</v>
      </c>
      <c r="V64" s="45">
        <f>W64/(Напряжение!I13*SQRT(3))</f>
        <v>0.31386575194561894</v>
      </c>
      <c r="W64" s="45">
        <f>'[2]Ведомость'!BG12</f>
        <v>3.6</v>
      </c>
      <c r="X64" s="45">
        <f>'[2]Ведомость'!BH12</f>
        <v>20.16</v>
      </c>
    </row>
    <row r="65" spans="1:24" s="46" customFormat="1" ht="15" customHeight="1" hidden="1">
      <c r="A65" s="42">
        <f t="shared" si="1"/>
        <v>40163.0625</v>
      </c>
      <c r="B65" s="45">
        <f>C65/(Напряжение!C14*SQRT(3))</f>
        <v>0</v>
      </c>
      <c r="C65" s="45">
        <f>'[2]Ведомость'!O13</f>
        <v>0</v>
      </c>
      <c r="D65" s="45">
        <f>'[2]Ведомость'!P13</f>
        <v>0</v>
      </c>
      <c r="E65" s="45">
        <f>F65/(Напряжение!C14*SQRT(3))</f>
        <v>12.150592373693625</v>
      </c>
      <c r="F65" s="45">
        <f>'[2]Ведомость'!Q13</f>
        <v>225.6</v>
      </c>
      <c r="G65" s="45">
        <f>'[2]Ведомость'!R13</f>
        <v>151.2</v>
      </c>
      <c r="H65" s="45">
        <f>I65/(Напряжение!C14*SQRT(3))</f>
        <v>0.12926162099674068</v>
      </c>
      <c r="I65" s="45">
        <f>'[2]Ведомость'!S13</f>
        <v>2.4</v>
      </c>
      <c r="J65" s="45">
        <f>'[2]Ведомость'!T13</f>
        <v>8</v>
      </c>
      <c r="K65" s="45">
        <f>L65/(Напряжение!C14*SQRT(3))</f>
        <v>10.168580851743602</v>
      </c>
      <c r="L65" s="45">
        <f>'[2]Ведомость'!W13</f>
        <v>188.8</v>
      </c>
      <c r="M65" s="45">
        <f>'[2]Ведомость'!X13</f>
        <v>137.6</v>
      </c>
      <c r="O65" s="42">
        <f t="shared" si="2"/>
        <v>40163.0625</v>
      </c>
      <c r="P65" s="45">
        <f>Q65/(Напряжение!C14*SQRT(3))</f>
        <v>0.12926162099674068</v>
      </c>
      <c r="Q65" s="45">
        <f>'[2]Ведомость'!S13</f>
        <v>2.4</v>
      </c>
      <c r="R65" s="45">
        <f>'[2]Ведомость'!T13</f>
        <v>8</v>
      </c>
      <c r="S65" s="45">
        <f>T65/(Напряжение!E14*SQRT(3))</f>
        <v>3.4083378041468113</v>
      </c>
      <c r="T65" s="45">
        <f>'[2]Ведомость'!AG13</f>
        <v>64.8</v>
      </c>
      <c r="U65" s="45">
        <f>'[2]Ведомость'!AH13</f>
        <v>21.6</v>
      </c>
      <c r="V65" s="45">
        <f>W65/(Напряжение!I14*SQRT(3))</f>
        <v>0.3134137152453572</v>
      </c>
      <c r="W65" s="45">
        <f>'[2]Ведомость'!BG13</f>
        <v>3.6</v>
      </c>
      <c r="X65" s="45">
        <f>'[2]Ведомость'!BH13</f>
        <v>20.88</v>
      </c>
    </row>
    <row r="66" spans="1:24" s="46" customFormat="1" ht="15">
      <c r="A66" s="42">
        <f t="shared" si="1"/>
        <v>40163.083333333336</v>
      </c>
      <c r="B66" s="45">
        <f>C66/(Напряжение!C15*SQRT(3))</f>
        <v>0</v>
      </c>
      <c r="C66" s="45">
        <f>'[2]Ведомость'!O14</f>
        <v>0</v>
      </c>
      <c r="D66" s="45">
        <f>'[2]Ведомость'!P14</f>
        <v>0</v>
      </c>
      <c r="E66" s="45">
        <f>F66/(Напряжение!C15*SQRT(3))</f>
        <v>7.328149637367054</v>
      </c>
      <c r="F66" s="45">
        <f>'[2]Ведомость'!Q14</f>
        <v>136</v>
      </c>
      <c r="G66" s="45">
        <f>'[2]Ведомость'!R14</f>
        <v>92</v>
      </c>
      <c r="H66" s="45">
        <f>I66/(Напряжение!C15*SQRT(3))</f>
        <v>0.17242705029098954</v>
      </c>
      <c r="I66" s="45">
        <f>'[2]Ведомость'!S14</f>
        <v>3.2</v>
      </c>
      <c r="J66" s="45">
        <f>'[2]Ведомость'!T14</f>
        <v>8.8</v>
      </c>
      <c r="K66" s="45">
        <f>L66/(Напряжение!C15*SQRT(3))</f>
        <v>12.587174671242234</v>
      </c>
      <c r="L66" s="45">
        <f>'[2]Ведомость'!W14</f>
        <v>233.6</v>
      </c>
      <c r="M66" s="45">
        <f>'[2]Ведомость'!X14</f>
        <v>134.4</v>
      </c>
      <c r="O66" s="42">
        <f t="shared" si="2"/>
        <v>40163.083333333336</v>
      </c>
      <c r="P66" s="45">
        <f>Q66/(Напряжение!C15*SQRT(3))</f>
        <v>0.17242705029098954</v>
      </c>
      <c r="Q66" s="45">
        <f>'[2]Ведомость'!S14</f>
        <v>3.2</v>
      </c>
      <c r="R66" s="45">
        <f>'[2]Ведомость'!T14</f>
        <v>8.8</v>
      </c>
      <c r="S66" s="45">
        <f>T66/(Напряжение!E15*SQRT(3))</f>
        <v>1.0105973767418597</v>
      </c>
      <c r="T66" s="45">
        <f>'[2]Ведомость'!AG14</f>
        <v>19.2</v>
      </c>
      <c r="U66" s="45">
        <f>'[2]Ведомость'!AH14</f>
        <v>20.8</v>
      </c>
      <c r="V66" s="45">
        <f>W66/(Напряжение!I15*SQRT(3))</f>
        <v>0.31400381113403436</v>
      </c>
      <c r="W66" s="45">
        <f>'[2]Ведомость'!BG14</f>
        <v>3.6</v>
      </c>
      <c r="X66" s="45">
        <f>'[2]Ведомость'!BH14</f>
        <v>20.16</v>
      </c>
    </row>
    <row r="67" spans="1:24" s="46" customFormat="1" ht="15" customHeight="1" hidden="1">
      <c r="A67" s="42">
        <f t="shared" si="1"/>
        <v>40163.104166666664</v>
      </c>
      <c r="B67" s="45">
        <f>C67/(Напряжение!C16*SQRT(3))</f>
        <v>0</v>
      </c>
      <c r="C67" s="45">
        <f>'[2]Ведомость'!O15</f>
        <v>0</v>
      </c>
      <c r="D67" s="45">
        <f>'[2]Ведомость'!P15</f>
        <v>0</v>
      </c>
      <c r="E67" s="45">
        <f>F67/(Напряжение!C16*SQRT(3))</f>
        <v>12.297030353313495</v>
      </c>
      <c r="F67" s="45">
        <f>'[2]Ведомость'!Q15</f>
        <v>228.4</v>
      </c>
      <c r="G67" s="45">
        <f>'[2]Ведомость'!R15</f>
        <v>128</v>
      </c>
      <c r="H67" s="45">
        <f>I67/(Напряжение!C16*SQRT(3))</f>
        <v>0.12921573050767246</v>
      </c>
      <c r="I67" s="45">
        <f>'[2]Ведомость'!S15</f>
        <v>2.4</v>
      </c>
      <c r="J67" s="45">
        <f>'[2]Ведомость'!T15</f>
        <v>8.8</v>
      </c>
      <c r="K67" s="45">
        <f>L67/(Напряжение!C16*SQRT(3))</f>
        <v>13.955298894828625</v>
      </c>
      <c r="L67" s="45">
        <f>'[2]Ведомость'!W15</f>
        <v>259.2</v>
      </c>
      <c r="M67" s="45">
        <f>'[2]Ведомость'!X15</f>
        <v>134.4</v>
      </c>
      <c r="O67" s="42">
        <f t="shared" si="2"/>
        <v>40163.104166666664</v>
      </c>
      <c r="P67" s="45">
        <f>Q67/(Напряжение!C16*SQRT(3))</f>
        <v>0.12921573050767246</v>
      </c>
      <c r="Q67" s="45">
        <f>'[2]Ведомость'!S15</f>
        <v>2.4</v>
      </c>
      <c r="R67" s="45">
        <f>'[2]Ведомость'!T15</f>
        <v>8.8</v>
      </c>
      <c r="S67" s="45">
        <f>T67/(Напряжение!E16*SQRT(3))</f>
        <v>1.0049163438547377</v>
      </c>
      <c r="T67" s="45">
        <f>'[2]Ведомость'!AG15</f>
        <v>19.2</v>
      </c>
      <c r="U67" s="45">
        <f>'[2]Ведомость'!AH15</f>
        <v>20.8</v>
      </c>
      <c r="V67" s="45">
        <f>W67/(Напряжение!I16*SQRT(3))</f>
        <v>0.2500376141653949</v>
      </c>
      <c r="W67" s="45">
        <f>'[2]Ведомость'!BG15</f>
        <v>2.88</v>
      </c>
      <c r="X67" s="45">
        <f>'[2]Ведомость'!BH15</f>
        <v>20.16</v>
      </c>
    </row>
    <row r="68" spans="1:24" s="46" customFormat="1" ht="15">
      <c r="A68" s="42">
        <f t="shared" si="1"/>
        <v>40163.125</v>
      </c>
      <c r="B68" s="45">
        <f>C68/(Напряжение!C17*SQRT(3))</f>
        <v>0</v>
      </c>
      <c r="C68" s="45">
        <f>'[2]Ведомость'!O16</f>
        <v>0</v>
      </c>
      <c r="D68" s="45">
        <f>'[2]Ведомость'!P16</f>
        <v>0</v>
      </c>
      <c r="E68" s="45">
        <f>F68/(Напряжение!C17*SQRT(3))</f>
        <v>7.0497901639629665</v>
      </c>
      <c r="F68" s="45">
        <f>'[2]Ведомость'!Q16</f>
        <v>131.2</v>
      </c>
      <c r="G68" s="45">
        <f>'[2]Ведомость'!R16</f>
        <v>74.4</v>
      </c>
      <c r="H68" s="45">
        <f>I68/(Напряжение!C17*SQRT(3))</f>
        <v>0.12895957617005427</v>
      </c>
      <c r="I68" s="45">
        <f>'[2]Ведомость'!S16</f>
        <v>2.4</v>
      </c>
      <c r="J68" s="45">
        <f>'[2]Ведомость'!T16</f>
        <v>8.8</v>
      </c>
      <c r="K68" s="45">
        <f>L68/(Напряжение!C17*SQRT(3))</f>
        <v>14.61541863260615</v>
      </c>
      <c r="L68" s="45">
        <f>'[2]Ведомость'!W16</f>
        <v>272</v>
      </c>
      <c r="M68" s="45">
        <f>'[2]Ведомость'!X16</f>
        <v>137.6</v>
      </c>
      <c r="O68" s="42">
        <f t="shared" si="2"/>
        <v>40163.125</v>
      </c>
      <c r="P68" s="45">
        <f>Q68/(Напряжение!C17*SQRT(3))</f>
        <v>0.12895957617005427</v>
      </c>
      <c r="Q68" s="45">
        <f>'[2]Ведомость'!S16</f>
        <v>2.4</v>
      </c>
      <c r="R68" s="45">
        <f>'[2]Ведомость'!T16</f>
        <v>8.8</v>
      </c>
      <c r="S68" s="45">
        <f>T68/(Напряжение!E17*SQRT(3))</f>
        <v>1.3360489223538994</v>
      </c>
      <c r="T68" s="45">
        <f>'[2]Ведомость'!AG16</f>
        <v>25.6</v>
      </c>
      <c r="U68" s="45">
        <f>'[2]Ведомость'!AH16</f>
        <v>21.6</v>
      </c>
      <c r="V68" s="45">
        <f>W68/(Напряжение!I17*SQRT(3))</f>
        <v>0.3119618928149197</v>
      </c>
      <c r="W68" s="45">
        <f>'[2]Ведомость'!BG16</f>
        <v>3.6</v>
      </c>
      <c r="X68" s="45">
        <f>'[2]Ведомость'!BH16</f>
        <v>19.44</v>
      </c>
    </row>
    <row r="69" spans="1:24" s="46" customFormat="1" ht="15" customHeight="1" hidden="1">
      <c r="A69" s="42">
        <f t="shared" si="1"/>
        <v>40163.145833333336</v>
      </c>
      <c r="B69" s="45">
        <f>C69/(Напряжение!C18*SQRT(3))</f>
        <v>0</v>
      </c>
      <c r="C69" s="45">
        <f>'[2]Ведомость'!O17</f>
        <v>0</v>
      </c>
      <c r="D69" s="45">
        <f>'[2]Ведомость'!P17</f>
        <v>0</v>
      </c>
      <c r="E69" s="45">
        <f>F69/(Напряжение!C18*SQRT(3))</f>
        <v>2.0832168906366437</v>
      </c>
      <c r="F69" s="45">
        <f>'[2]Ведомость'!Q17</f>
        <v>38.8</v>
      </c>
      <c r="G69" s="45">
        <f>'[2]Ведомость'!R17</f>
        <v>46.8</v>
      </c>
      <c r="H69" s="45">
        <f>I69/(Напряжение!C18*SQRT(3))</f>
        <v>0.12885877674041096</v>
      </c>
      <c r="I69" s="45">
        <f>'[2]Ведомость'!S17</f>
        <v>2.4</v>
      </c>
      <c r="J69" s="45">
        <f>'[2]Ведомость'!T17</f>
        <v>8.8</v>
      </c>
      <c r="K69" s="45">
        <f>L69/(Напряжение!C18*SQRT(3))</f>
        <v>14.775806399567124</v>
      </c>
      <c r="L69" s="45">
        <f>'[2]Ведомость'!W17</f>
        <v>275.2</v>
      </c>
      <c r="M69" s="45">
        <f>'[2]Ведомость'!X17</f>
        <v>137.6</v>
      </c>
      <c r="O69" s="42">
        <f t="shared" si="2"/>
        <v>40163.145833333336</v>
      </c>
      <c r="P69" s="45">
        <f>Q69/(Напряжение!C18*SQRT(3))</f>
        <v>0.12885877674041096</v>
      </c>
      <c r="Q69" s="45">
        <f>'[2]Ведомость'!S17</f>
        <v>2.4</v>
      </c>
      <c r="R69" s="45">
        <f>'[2]Ведомость'!T17</f>
        <v>8.8</v>
      </c>
      <c r="S69" s="45">
        <f>T69/(Напряжение!E18*SQRT(3))</f>
        <v>1.257115272442022</v>
      </c>
      <c r="T69" s="45">
        <f>'[2]Ведомость'!AG17</f>
        <v>24</v>
      </c>
      <c r="U69" s="45">
        <f>'[2]Ведомость'!AH17</f>
        <v>24.8</v>
      </c>
      <c r="V69" s="45">
        <f>W69/(Напряжение!I18*SQRT(3))</f>
        <v>0.3128812969207875</v>
      </c>
      <c r="W69" s="45">
        <f>'[2]Ведомость'!BG17</f>
        <v>3.6</v>
      </c>
      <c r="X69" s="45">
        <f>'[2]Ведомость'!BH17</f>
        <v>20.16</v>
      </c>
    </row>
    <row r="70" spans="1:24" s="46" customFormat="1" ht="15">
      <c r="A70" s="42">
        <f t="shared" si="1"/>
        <v>40163.166666666664</v>
      </c>
      <c r="B70" s="45">
        <f>C70/(Напряжение!C19*SQRT(3))</f>
        <v>0</v>
      </c>
      <c r="C70" s="45">
        <f>'[2]Ведомость'!O18</f>
        <v>0</v>
      </c>
      <c r="D70" s="45">
        <f>'[2]Ведомость'!P18</f>
        <v>0</v>
      </c>
      <c r="E70" s="45">
        <f>F70/(Напряжение!C19*SQRT(3))</f>
        <v>4.150987101506583</v>
      </c>
      <c r="F70" s="45">
        <f>'[2]Ведомость'!Q18</f>
        <v>77.2</v>
      </c>
      <c r="G70" s="45">
        <f>'[2]Ведомость'!R18</f>
        <v>102.8</v>
      </c>
      <c r="H70" s="45">
        <f>I70/(Напряжение!C19*SQRT(3))</f>
        <v>0.12904623113491967</v>
      </c>
      <c r="I70" s="45">
        <f>'[2]Ведомость'!S18</f>
        <v>2.4</v>
      </c>
      <c r="J70" s="45">
        <f>'[2]Ведомость'!T18</f>
        <v>8</v>
      </c>
      <c r="K70" s="45">
        <f>L70/(Напряжение!C19*SQRT(3))</f>
        <v>15.829671019216812</v>
      </c>
      <c r="L70" s="45">
        <f>'[2]Ведомость'!W18</f>
        <v>294.4</v>
      </c>
      <c r="M70" s="45">
        <f>'[2]Ведомость'!X18</f>
        <v>147.2</v>
      </c>
      <c r="O70" s="42">
        <f t="shared" si="2"/>
        <v>40163.166666666664</v>
      </c>
      <c r="P70" s="45">
        <f>Q70/(Напряжение!C19*SQRT(3))</f>
        <v>0.12904623113491967</v>
      </c>
      <c r="Q70" s="45">
        <f>'[2]Ведомость'!S18</f>
        <v>2.4</v>
      </c>
      <c r="R70" s="45">
        <f>'[2]Ведомость'!T18</f>
        <v>8</v>
      </c>
      <c r="S70" s="45">
        <f>T70/(Напряжение!E19*SQRT(3))</f>
        <v>1.7602013754192594</v>
      </c>
      <c r="T70" s="45">
        <f>'[2]Ведомость'!AG18</f>
        <v>33.6</v>
      </c>
      <c r="U70" s="45">
        <f>'[2]Ведомость'!AH18</f>
        <v>35.2</v>
      </c>
      <c r="V70" s="45">
        <f>W70/(Напряжение!I19*SQRT(3))</f>
        <v>0.3122910198375064</v>
      </c>
      <c r="W70" s="45">
        <f>'[2]Ведомость'!BG18</f>
        <v>3.6</v>
      </c>
      <c r="X70" s="45">
        <f>'[2]Ведомость'!BH18</f>
        <v>20.16</v>
      </c>
    </row>
    <row r="71" spans="1:24" s="46" customFormat="1" ht="15" customHeight="1" hidden="1">
      <c r="A71" s="42">
        <f t="shared" si="1"/>
        <v>40163.1875</v>
      </c>
      <c r="B71" s="45">
        <f>C71/(Напряжение!C20*SQRT(3))</f>
        <v>0</v>
      </c>
      <c r="C71" s="45">
        <f>'[2]Ведомость'!O19</f>
        <v>0</v>
      </c>
      <c r="D71" s="45">
        <f>'[2]Ведомость'!P19</f>
        <v>0</v>
      </c>
      <c r="E71" s="45">
        <f>F71/(Напряжение!C20*SQRT(3))</f>
        <v>6.758287376799813</v>
      </c>
      <c r="F71" s="45">
        <f>'[2]Ведомость'!Q19</f>
        <v>125.6</v>
      </c>
      <c r="G71" s="45">
        <f>'[2]Ведомость'!R19</f>
        <v>103.2</v>
      </c>
      <c r="H71" s="45">
        <f>I71/(Напряжение!C20*SQRT(3))</f>
        <v>0.17218566565095064</v>
      </c>
      <c r="I71" s="45">
        <f>'[2]Ведомость'!S19</f>
        <v>3.2</v>
      </c>
      <c r="J71" s="45">
        <f>'[2]Ведомость'!T19</f>
        <v>8.8</v>
      </c>
      <c r="K71" s="45">
        <f>L71/(Напряжение!C20*SQRT(3))</f>
        <v>16.529823902491263</v>
      </c>
      <c r="L71" s="45">
        <f>'[2]Ведомость'!W19</f>
        <v>307.2</v>
      </c>
      <c r="M71" s="45">
        <f>'[2]Ведомость'!X19</f>
        <v>156.8</v>
      </c>
      <c r="O71" s="42">
        <f t="shared" si="2"/>
        <v>40163.1875</v>
      </c>
      <c r="P71" s="45">
        <f>Q71/(Напряжение!C20*SQRT(3))</f>
        <v>0.17218566565095064</v>
      </c>
      <c r="Q71" s="45">
        <f>'[2]Ведомость'!S19</f>
        <v>3.2</v>
      </c>
      <c r="R71" s="45">
        <f>'[2]Ведомость'!T19</f>
        <v>8.8</v>
      </c>
      <c r="S71" s="45">
        <f>T71/(Напряжение!E20*SQRT(3))</f>
        <v>2.1858212918750293</v>
      </c>
      <c r="T71" s="45">
        <f>'[2]Ведомость'!AG19</f>
        <v>41.6</v>
      </c>
      <c r="U71" s="45">
        <f>'[2]Ведомость'!AH19</f>
        <v>28</v>
      </c>
      <c r="V71" s="45">
        <f>W71/(Напряжение!I20*SQRT(3))</f>
        <v>0.3131105656029257</v>
      </c>
      <c r="W71" s="45">
        <f>'[2]Ведомость'!BG19</f>
        <v>3.6</v>
      </c>
      <c r="X71" s="45">
        <f>'[2]Ведомость'!BH19</f>
        <v>18.72</v>
      </c>
    </row>
    <row r="72" spans="1:24" s="46" customFormat="1" ht="15">
      <c r="A72" s="42">
        <f t="shared" si="1"/>
        <v>40163.208333333336</v>
      </c>
      <c r="B72" s="45">
        <f>C72/(Напряжение!C21*SQRT(3))</f>
        <v>0</v>
      </c>
      <c r="C72" s="45">
        <f>'[2]Ведомость'!O20</f>
        <v>0</v>
      </c>
      <c r="D72" s="45">
        <f>'[2]Ведомость'!P20</f>
        <v>0</v>
      </c>
      <c r="E72" s="45">
        <f>F72/(Напряжение!C21*SQRT(3))</f>
        <v>13.700985077055618</v>
      </c>
      <c r="F72" s="45">
        <f>'[2]Ведомость'!Q20</f>
        <v>253.6</v>
      </c>
      <c r="G72" s="45">
        <f>'[2]Ведомость'!R20</f>
        <v>156.8</v>
      </c>
      <c r="H72" s="45">
        <f>I72/(Напряжение!C21*SQRT(3))</f>
        <v>0.12966231934122036</v>
      </c>
      <c r="I72" s="45">
        <f>'[2]Ведомость'!S20</f>
        <v>2.4</v>
      </c>
      <c r="J72" s="45">
        <f>'[2]Ведомость'!T20</f>
        <v>8</v>
      </c>
      <c r="K72" s="45">
        <f>L72/(Напряжение!C21*SQRT(3))</f>
        <v>16.94254306058613</v>
      </c>
      <c r="L72" s="45">
        <f>'[2]Ведомость'!W20</f>
        <v>313.6</v>
      </c>
      <c r="M72" s="45">
        <f>'[2]Ведомость'!X20</f>
        <v>156.8</v>
      </c>
      <c r="O72" s="42">
        <f t="shared" si="2"/>
        <v>40163.208333333336</v>
      </c>
      <c r="P72" s="45">
        <f>Q72/(Напряжение!C21*SQRT(3))</f>
        <v>0.12966231934122036</v>
      </c>
      <c r="Q72" s="45">
        <f>'[2]Ведомость'!S20</f>
        <v>2.4</v>
      </c>
      <c r="R72" s="45">
        <f>'[2]Ведомость'!T20</f>
        <v>8</v>
      </c>
      <c r="S72" s="45">
        <f>T72/(Напряжение!E21*SQRT(3))</f>
        <v>2.31540877173669</v>
      </c>
      <c r="T72" s="45">
        <f>'[2]Ведомость'!AG20</f>
        <v>44</v>
      </c>
      <c r="U72" s="45">
        <f>'[2]Ведомость'!AH20</f>
        <v>45.6</v>
      </c>
      <c r="V72" s="45">
        <f>W72/(Напряжение!I21*SQRT(3))</f>
        <v>0.31366010675595996</v>
      </c>
      <c r="W72" s="45">
        <f>'[2]Ведомость'!BG20</f>
        <v>3.6</v>
      </c>
      <c r="X72" s="45">
        <f>'[2]Ведомость'!BH20</f>
        <v>19.44</v>
      </c>
    </row>
    <row r="73" spans="1:24" s="46" customFormat="1" ht="15" customHeight="1" hidden="1">
      <c r="A73" s="42">
        <f t="shared" si="1"/>
        <v>40163.229166666664</v>
      </c>
      <c r="B73" s="45">
        <f>C73/(Напряжение!C22*SQRT(3))</f>
        <v>0</v>
      </c>
      <c r="C73" s="45">
        <f>'[2]Ведомость'!O21</f>
        <v>0</v>
      </c>
      <c r="D73" s="45">
        <f>'[2]Ведомость'!P21</f>
        <v>0</v>
      </c>
      <c r="E73" s="45">
        <f>F73/(Напряжение!C22*SQRT(3))</f>
        <v>9.38352865324797</v>
      </c>
      <c r="F73" s="45">
        <f>'[2]Ведомость'!Q21</f>
        <v>173.6</v>
      </c>
      <c r="G73" s="45">
        <f>'[2]Ведомость'!R21</f>
        <v>181.2</v>
      </c>
      <c r="H73" s="45">
        <f>I73/(Напряжение!C22*SQRT(3))</f>
        <v>0.12972620257946502</v>
      </c>
      <c r="I73" s="45">
        <f>'[2]Ведомость'!S21</f>
        <v>2.4</v>
      </c>
      <c r="J73" s="45">
        <f>'[2]Ведомость'!T21</f>
        <v>8.8</v>
      </c>
      <c r="K73" s="45">
        <f>L73/(Напряжение!C22*SQRT(3))</f>
        <v>17.988700091019147</v>
      </c>
      <c r="L73" s="45">
        <f>'[2]Ведомость'!W21</f>
        <v>332.8</v>
      </c>
      <c r="M73" s="45">
        <f>'[2]Ведомость'!X21</f>
        <v>169.6</v>
      </c>
      <c r="O73" s="42">
        <f t="shared" si="2"/>
        <v>40163.229166666664</v>
      </c>
      <c r="P73" s="45">
        <f>Q73/(Напряжение!C22*SQRT(3))</f>
        <v>0.12972620257946502</v>
      </c>
      <c r="Q73" s="45">
        <f>'[2]Ведомость'!S21</f>
        <v>2.4</v>
      </c>
      <c r="R73" s="45">
        <f>'[2]Ведомость'!T21</f>
        <v>8.8</v>
      </c>
      <c r="S73" s="45">
        <f>T73/(Напряжение!E22*SQRT(3))</f>
        <v>2.8274175950196945</v>
      </c>
      <c r="T73" s="45">
        <f>'[2]Ведомость'!AG21</f>
        <v>53.6</v>
      </c>
      <c r="U73" s="45">
        <f>'[2]Ведомость'!AH21</f>
        <v>72.8</v>
      </c>
      <c r="V73" s="45">
        <f>W73/(Напряжение!I22*SQRT(3))</f>
        <v>0.3147488147084219</v>
      </c>
      <c r="W73" s="45">
        <f>'[2]Ведомость'!BG21</f>
        <v>3.6</v>
      </c>
      <c r="X73" s="45">
        <f>'[2]Ведомость'!BH21</f>
        <v>20.16</v>
      </c>
    </row>
    <row r="74" spans="1:24" s="46" customFormat="1" ht="15">
      <c r="A74" s="42">
        <f t="shared" si="1"/>
        <v>40163.25</v>
      </c>
      <c r="B74" s="45">
        <f>C74/(Напряжение!C23*SQRT(3))</f>
        <v>0</v>
      </c>
      <c r="C74" s="45">
        <f>'[2]Ведомость'!O22</f>
        <v>0</v>
      </c>
      <c r="D74" s="45">
        <f>'[2]Ведомость'!P22</f>
        <v>0</v>
      </c>
      <c r="E74" s="45">
        <f>F74/(Напряжение!C23*SQRT(3))</f>
        <v>17.975599259647577</v>
      </c>
      <c r="F74" s="45">
        <f>'[2]Ведомость'!Q22</f>
        <v>332.4</v>
      </c>
      <c r="G74" s="45">
        <f>'[2]Ведомость'!R22</f>
        <v>188</v>
      </c>
      <c r="H74" s="45">
        <f>I74/(Напряжение!C23*SQRT(3))</f>
        <v>0.12978772028626412</v>
      </c>
      <c r="I74" s="45">
        <f>'[2]Ведомость'!S22</f>
        <v>2.4</v>
      </c>
      <c r="J74" s="45">
        <f>'[2]Ведомость'!T22</f>
        <v>8.8</v>
      </c>
      <c r="K74" s="45">
        <f>L74/(Напряжение!C23*SQRT(3))</f>
        <v>18.516381427507014</v>
      </c>
      <c r="L74" s="45">
        <f>'[2]Ведомость'!W22</f>
        <v>342.4</v>
      </c>
      <c r="M74" s="45">
        <f>'[2]Ведомость'!X22</f>
        <v>160</v>
      </c>
      <c r="O74" s="42">
        <f t="shared" si="2"/>
        <v>40163.25</v>
      </c>
      <c r="P74" s="45">
        <f>Q74/(Напряжение!C23*SQRT(3))</f>
        <v>0.12978772028626412</v>
      </c>
      <c r="Q74" s="45">
        <f>'[2]Ведомость'!S22</f>
        <v>2.4</v>
      </c>
      <c r="R74" s="45">
        <f>'[2]Ведомость'!T22</f>
        <v>8.8</v>
      </c>
      <c r="S74" s="45">
        <f>T74/(Напряжение!E23*SQRT(3))</f>
        <v>1.6902660378384013</v>
      </c>
      <c r="T74" s="45">
        <f>'[2]Ведомость'!AG22</f>
        <v>32</v>
      </c>
      <c r="U74" s="45">
        <f>'[2]Ведомость'!AH22</f>
        <v>41.6</v>
      </c>
      <c r="V74" s="45">
        <f>W74/(Напряжение!I23*SQRT(3))</f>
        <v>0.3151610867104449</v>
      </c>
      <c r="W74" s="45">
        <f>'[2]Ведомость'!BG22</f>
        <v>3.6</v>
      </c>
      <c r="X74" s="45">
        <f>'[2]Ведомость'!BH22</f>
        <v>19.44</v>
      </c>
    </row>
    <row r="75" spans="1:24" s="46" customFormat="1" ht="15" customHeight="1" hidden="1">
      <c r="A75" s="42">
        <f t="shared" si="1"/>
        <v>40163.270833333336</v>
      </c>
      <c r="B75" s="45">
        <f>C75/(Напряжение!C24*SQRT(3))</f>
        <v>0</v>
      </c>
      <c r="C75" s="45">
        <f>'[2]Ведомость'!O23</f>
        <v>0</v>
      </c>
      <c r="D75" s="45">
        <f>'[2]Ведомость'!P23</f>
        <v>0</v>
      </c>
      <c r="E75" s="45">
        <f>F75/(Напряжение!C24*SQRT(3))</f>
        <v>11.833280116022395</v>
      </c>
      <c r="F75" s="45">
        <f>'[2]Ведомость'!Q23</f>
        <v>218.8</v>
      </c>
      <c r="G75" s="45">
        <f>'[2]Ведомость'!R23</f>
        <v>148</v>
      </c>
      <c r="H75" s="45">
        <f>I75/(Напряжение!C24*SQRT(3))</f>
        <v>0.12979831937136083</v>
      </c>
      <c r="I75" s="45">
        <f>'[2]Ведомость'!S23</f>
        <v>2.4</v>
      </c>
      <c r="J75" s="45">
        <f>'[2]Ведомость'!T23</f>
        <v>8</v>
      </c>
      <c r="K75" s="45">
        <f>L75/(Напряжение!C24*SQRT(3))</f>
        <v>17.65257143450507</v>
      </c>
      <c r="L75" s="45">
        <f>'[2]Ведомость'!W23</f>
        <v>326.4</v>
      </c>
      <c r="M75" s="45">
        <f>'[2]Ведомость'!X23</f>
        <v>150.4</v>
      </c>
      <c r="O75" s="42">
        <f t="shared" si="2"/>
        <v>40163.270833333336</v>
      </c>
      <c r="P75" s="45">
        <f>Q75/(Напряжение!C24*SQRT(3))</f>
        <v>0.12979831937136083</v>
      </c>
      <c r="Q75" s="45">
        <f>'[2]Ведомость'!S23</f>
        <v>2.4</v>
      </c>
      <c r="R75" s="45">
        <f>'[2]Ведомость'!T23</f>
        <v>8</v>
      </c>
      <c r="S75" s="45">
        <f>T75/(Напряжение!E24*SQRT(3))</f>
        <v>1.5169958047164984</v>
      </c>
      <c r="T75" s="45">
        <f>'[2]Ведомость'!AG23</f>
        <v>28.8</v>
      </c>
      <c r="U75" s="45">
        <f>'[2]Ведомость'!AH23</f>
        <v>35.2</v>
      </c>
      <c r="V75" s="45">
        <f>W75/(Напряжение!I24*SQRT(3))</f>
        <v>0.3141803466753218</v>
      </c>
      <c r="W75" s="45">
        <f>'[2]Ведомость'!BG23</f>
        <v>3.6</v>
      </c>
      <c r="X75" s="45">
        <f>'[2]Ведомость'!BH23</f>
        <v>19.44</v>
      </c>
    </row>
    <row r="76" spans="1:24" s="46" customFormat="1" ht="15">
      <c r="A76" s="42">
        <f t="shared" si="1"/>
        <v>40163.291666666664</v>
      </c>
      <c r="B76" s="45">
        <f>C76/(Напряжение!C25*SQRT(3))</f>
        <v>0</v>
      </c>
      <c r="C76" s="45">
        <f>'[2]Ведомость'!O24</f>
        <v>0</v>
      </c>
      <c r="D76" s="45">
        <f>'[2]Ведомость'!P24</f>
        <v>0</v>
      </c>
      <c r="E76" s="45">
        <f>F76/(Напряжение!C25*SQRT(3))</f>
        <v>19.229863416113936</v>
      </c>
      <c r="F76" s="45">
        <f>'[2]Ведомость'!Q24</f>
        <v>356</v>
      </c>
      <c r="G76" s="45">
        <f>'[2]Ведомость'!R24</f>
        <v>180.4</v>
      </c>
      <c r="H76" s="45">
        <f>I76/(Напряжение!C25*SQRT(3))</f>
        <v>0.1296395286479591</v>
      </c>
      <c r="I76" s="45">
        <f>'[2]Ведомость'!S24</f>
        <v>2.4</v>
      </c>
      <c r="J76" s="45">
        <f>'[2]Ведомость'!T24</f>
        <v>8</v>
      </c>
      <c r="K76" s="45">
        <f>L76/(Напряжение!C25*SQRT(3))</f>
        <v>18.322386715578222</v>
      </c>
      <c r="L76" s="45">
        <f>'[2]Ведомость'!W24</f>
        <v>339.2</v>
      </c>
      <c r="M76" s="45">
        <f>'[2]Ведомость'!X24</f>
        <v>169.6</v>
      </c>
      <c r="O76" s="42">
        <f t="shared" si="2"/>
        <v>40163.291666666664</v>
      </c>
      <c r="P76" s="45">
        <f>Q76/(Напряжение!C25*SQRT(3))</f>
        <v>0.1296395286479591</v>
      </c>
      <c r="Q76" s="45">
        <f>'[2]Ведомость'!S24</f>
        <v>2.4</v>
      </c>
      <c r="R76" s="45">
        <f>'[2]Ведомость'!T24</f>
        <v>8</v>
      </c>
      <c r="S76" s="45">
        <f>T76/(Напряжение!E25*SQRT(3))</f>
        <v>1.5533839551076243</v>
      </c>
      <c r="T76" s="45">
        <f>'[2]Ведомость'!AG24</f>
        <v>29.6</v>
      </c>
      <c r="U76" s="45">
        <f>'[2]Ведомость'!AH24</f>
        <v>28</v>
      </c>
      <c r="V76" s="45">
        <f>W76/(Напряжение!I25*SQRT(3))</f>
        <v>0.2505319236389135</v>
      </c>
      <c r="W76" s="45">
        <f>'[2]Ведомость'!BG24</f>
        <v>2.88</v>
      </c>
      <c r="X76" s="45">
        <f>'[2]Ведомость'!BH24</f>
        <v>19.44</v>
      </c>
    </row>
    <row r="77" spans="1:24" s="46" customFormat="1" ht="15" customHeight="1" hidden="1">
      <c r="A77" s="42">
        <f t="shared" si="1"/>
        <v>40163.3125</v>
      </c>
      <c r="B77" s="45">
        <f>C77/(Напряжение!C26*SQRT(3))</f>
        <v>0</v>
      </c>
      <c r="C77" s="45">
        <f>'[2]Ведомость'!O25</f>
        <v>0</v>
      </c>
      <c r="D77" s="45">
        <f>'[2]Ведомость'!P25</f>
        <v>0</v>
      </c>
      <c r="E77" s="45">
        <f>F77/(Напряжение!C26*SQRT(3))</f>
        <v>5.467942404628171</v>
      </c>
      <c r="F77" s="45">
        <f>'[2]Ведомость'!Q25</f>
        <v>101.2</v>
      </c>
      <c r="G77" s="45">
        <f>'[2]Ведомость'!R25</f>
        <v>129.2</v>
      </c>
      <c r="H77" s="45">
        <f>I77/(Напряжение!C26*SQRT(3))</f>
        <v>0.17289936457322277</v>
      </c>
      <c r="I77" s="45">
        <f>'[2]Ведомость'!S25</f>
        <v>3.2</v>
      </c>
      <c r="J77" s="45">
        <f>'[2]Ведомость'!T25</f>
        <v>8.8</v>
      </c>
      <c r="K77" s="45">
        <f>L77/(Напряжение!C26*SQRT(3))</f>
        <v>18.500232009334837</v>
      </c>
      <c r="L77" s="45">
        <f>'[2]Ведомость'!W25</f>
        <v>342.4</v>
      </c>
      <c r="M77" s="45">
        <f>'[2]Ведомость'!X25</f>
        <v>160</v>
      </c>
      <c r="O77" s="42">
        <f t="shared" si="2"/>
        <v>40163.3125</v>
      </c>
      <c r="P77" s="45">
        <f>Q77/(Напряжение!C26*SQRT(3))</f>
        <v>0.17289936457322277</v>
      </c>
      <c r="Q77" s="45">
        <f>'[2]Ведомость'!S25</f>
        <v>3.2</v>
      </c>
      <c r="R77" s="45">
        <f>'[2]Ведомость'!T25</f>
        <v>8.8</v>
      </c>
      <c r="S77" s="45">
        <f>T77/(Напряжение!E26*SQRT(3))</f>
        <v>1.5540328833358115</v>
      </c>
      <c r="T77" s="45">
        <f>'[2]Ведомость'!AG25</f>
        <v>29.6</v>
      </c>
      <c r="U77" s="45">
        <f>'[2]Ведомость'!AH25</f>
        <v>25.6</v>
      </c>
      <c r="V77" s="45">
        <f>W77/(Напряжение!I26*SQRT(3))</f>
        <v>0.3133230441527001</v>
      </c>
      <c r="W77" s="45">
        <f>'[2]Ведомость'!BG25</f>
        <v>3.6</v>
      </c>
      <c r="X77" s="45">
        <f>'[2]Ведомость'!BH25</f>
        <v>19.44</v>
      </c>
    </row>
    <row r="78" spans="1:24" s="46" customFormat="1" ht="15">
      <c r="A78" s="42">
        <f t="shared" si="1"/>
        <v>40163.333333333336</v>
      </c>
      <c r="B78" s="45">
        <f>C78/(Напряжение!C27*SQRT(3))</f>
        <v>0</v>
      </c>
      <c r="C78" s="45">
        <f>'[2]Ведомость'!O26</f>
        <v>0</v>
      </c>
      <c r="D78" s="45">
        <f>'[2]Ведомость'!P26</f>
        <v>0</v>
      </c>
      <c r="E78" s="45">
        <f>F78/(Напряжение!C27*SQRT(3))</f>
        <v>6.5231734653773925</v>
      </c>
      <c r="F78" s="45">
        <f>'[2]Ведомость'!Q26</f>
        <v>120.4</v>
      </c>
      <c r="G78" s="45">
        <f>'[2]Ведомость'!R26</f>
        <v>60.4</v>
      </c>
      <c r="H78" s="45">
        <f>I78/(Напряжение!C27*SQRT(3))</f>
        <v>0.13003003585469883</v>
      </c>
      <c r="I78" s="45">
        <f>'[2]Ведомость'!S26</f>
        <v>2.4</v>
      </c>
      <c r="J78" s="45">
        <f>'[2]Ведомость'!T26</f>
        <v>8</v>
      </c>
      <c r="K78" s="45">
        <f>L78/(Напряжение!C27*SQRT(3))</f>
        <v>18.550951781937034</v>
      </c>
      <c r="L78" s="45">
        <f>'[2]Ведомость'!W26</f>
        <v>342.4</v>
      </c>
      <c r="M78" s="45">
        <f>'[2]Ведомость'!X26</f>
        <v>160</v>
      </c>
      <c r="O78" s="42">
        <f t="shared" si="2"/>
        <v>40163.333333333336</v>
      </c>
      <c r="P78" s="45">
        <f>Q78/(Напряжение!C27*SQRT(3))</f>
        <v>0.13003003585469883</v>
      </c>
      <c r="Q78" s="45">
        <f>'[2]Ведомость'!S26</f>
        <v>2.4</v>
      </c>
      <c r="R78" s="45">
        <f>'[2]Ведомость'!T26</f>
        <v>8</v>
      </c>
      <c r="S78" s="45">
        <f>T78/(Напряжение!E27*SQRT(3))</f>
        <v>1.4728098265871634</v>
      </c>
      <c r="T78" s="45">
        <f>'[2]Ведомость'!AG26</f>
        <v>28</v>
      </c>
      <c r="U78" s="45">
        <f>'[2]Ведомость'!AH26</f>
        <v>24.8</v>
      </c>
      <c r="V78" s="45">
        <f>W78/(Напряжение!I27*SQRT(3))</f>
        <v>0.31384290436500567</v>
      </c>
      <c r="W78" s="45">
        <f>'[2]Ведомость'!BG26</f>
        <v>3.6</v>
      </c>
      <c r="X78" s="45">
        <f>'[2]Ведомость'!BH26</f>
        <v>20.16</v>
      </c>
    </row>
    <row r="79" spans="1:24" s="46" customFormat="1" ht="15" customHeight="1" hidden="1">
      <c r="A79" s="42">
        <f t="shared" si="1"/>
        <v>40163.354166666664</v>
      </c>
      <c r="B79" s="45">
        <f>C79/(Напряжение!C28*SQRT(3))</f>
        <v>0</v>
      </c>
      <c r="C79" s="45">
        <f>'[2]Ведомость'!O27</f>
        <v>0</v>
      </c>
      <c r="D79" s="45">
        <f>'[2]Ведомость'!P27</f>
        <v>0</v>
      </c>
      <c r="E79" s="45">
        <f>F79/(Напряжение!C28*SQRT(3))</f>
        <v>11.809294413076987</v>
      </c>
      <c r="F79" s="45">
        <f>'[2]Ведомость'!Q27</f>
        <v>218</v>
      </c>
      <c r="G79" s="45">
        <f>'[2]Ведомость'!R27</f>
        <v>86.8</v>
      </c>
      <c r="H79" s="45">
        <f>I79/(Напряжение!C28*SQRT(3))</f>
        <v>0.13001058069442553</v>
      </c>
      <c r="I79" s="45">
        <f>'[2]Ведомость'!S27</f>
        <v>2.4</v>
      </c>
      <c r="J79" s="45">
        <f>'[2]Ведомость'!T27</f>
        <v>8.8</v>
      </c>
      <c r="K79" s="45">
        <f>L79/(Напряжение!C28*SQRT(3))</f>
        <v>18.374828738145478</v>
      </c>
      <c r="L79" s="45">
        <f>'[2]Ведомость'!W27</f>
        <v>339.2</v>
      </c>
      <c r="M79" s="45">
        <f>'[2]Ведомость'!X27</f>
        <v>160</v>
      </c>
      <c r="O79" s="42">
        <f t="shared" si="2"/>
        <v>40163.354166666664</v>
      </c>
      <c r="P79" s="45">
        <f>Q79/(Напряжение!C28*SQRT(3))</f>
        <v>0.13001058069442553</v>
      </c>
      <c r="Q79" s="45">
        <f>'[2]Ведомость'!S27</f>
        <v>2.4</v>
      </c>
      <c r="R79" s="45">
        <f>'[2]Ведомость'!T27</f>
        <v>8.8</v>
      </c>
      <c r="S79" s="45">
        <f>T79/(Напряжение!E28*SQRT(3))</f>
        <v>1.4724883949508374</v>
      </c>
      <c r="T79" s="45">
        <f>'[2]Ведомость'!AG27</f>
        <v>28</v>
      </c>
      <c r="U79" s="45">
        <f>'[2]Ведомость'!AH27</f>
        <v>25.6</v>
      </c>
      <c r="V79" s="45">
        <f>W79/(Напряжение!I28*SQRT(3))</f>
        <v>0.31366693903412546</v>
      </c>
      <c r="W79" s="45">
        <f>'[2]Ведомость'!BG27</f>
        <v>3.6</v>
      </c>
      <c r="X79" s="45">
        <f>'[2]Ведомость'!BH27</f>
        <v>20.16</v>
      </c>
    </row>
    <row r="80" spans="1:24" s="46" customFormat="1" ht="15">
      <c r="A80" s="42">
        <f t="shared" si="1"/>
        <v>40163.375</v>
      </c>
      <c r="B80" s="45">
        <f>C80/(Напряжение!C29*SQRT(3))</f>
        <v>0</v>
      </c>
      <c r="C80" s="45">
        <f>'[2]Ведомость'!O28</f>
        <v>0</v>
      </c>
      <c r="D80" s="45">
        <f>'[2]Ведомость'!P28</f>
        <v>0</v>
      </c>
      <c r="E80" s="45">
        <f>F80/(Напряжение!C29*SQRT(3))</f>
        <v>11.290811782870554</v>
      </c>
      <c r="F80" s="45">
        <f>'[2]Ведомость'!Q28</f>
        <v>208.8</v>
      </c>
      <c r="G80" s="45">
        <f>'[2]Ведомость'!R28</f>
        <v>144.8</v>
      </c>
      <c r="H80" s="45">
        <f>I80/(Напряжение!C29*SQRT(3))</f>
        <v>0.1297794457801213</v>
      </c>
      <c r="I80" s="45">
        <f>'[2]Ведомость'!S28</f>
        <v>2.4</v>
      </c>
      <c r="J80" s="45">
        <f>'[2]Ведомость'!T28</f>
        <v>8</v>
      </c>
      <c r="K80" s="45">
        <f>L80/(Напряжение!C29*SQRT(3))</f>
        <v>17.99608314817682</v>
      </c>
      <c r="L80" s="45">
        <f>'[2]Ведомость'!W28</f>
        <v>332.8</v>
      </c>
      <c r="M80" s="45">
        <f>'[2]Ведомость'!X28</f>
        <v>156.8</v>
      </c>
      <c r="O80" s="42">
        <f t="shared" si="2"/>
        <v>40163.375</v>
      </c>
      <c r="P80" s="45">
        <f>Q80/(Напряжение!C29*SQRT(3))</f>
        <v>0.1297794457801213</v>
      </c>
      <c r="Q80" s="45">
        <f>'[2]Ведомость'!S28</f>
        <v>2.4</v>
      </c>
      <c r="R80" s="45">
        <f>'[2]Ведомость'!T28</f>
        <v>8</v>
      </c>
      <c r="S80" s="45">
        <f>T80/(Напряжение!E29*SQRT(3))</f>
        <v>1.5594542731918382</v>
      </c>
      <c r="T80" s="45">
        <f>'[2]Ведомость'!AG28</f>
        <v>29.6</v>
      </c>
      <c r="U80" s="45">
        <f>'[2]Ведомость'!AH28</f>
        <v>28</v>
      </c>
      <c r="V80" s="45">
        <f>W80/(Напряжение!I29*SQRT(3))</f>
        <v>0.3133576806448275</v>
      </c>
      <c r="W80" s="45">
        <f>'[2]Ведомость'!BG28</f>
        <v>3.6</v>
      </c>
      <c r="X80" s="45">
        <f>'[2]Ведомость'!BH28</f>
        <v>19.44</v>
      </c>
    </row>
    <row r="81" spans="1:24" s="46" customFormat="1" ht="15" customHeight="1" hidden="1">
      <c r="A81" s="42">
        <f t="shared" si="1"/>
        <v>40163.395833333336</v>
      </c>
      <c r="B81" s="45">
        <f>C81/(Напряжение!C30*SQRT(3))</f>
        <v>0</v>
      </c>
      <c r="C81" s="45">
        <f>'[2]Ведомость'!O29</f>
        <v>0</v>
      </c>
      <c r="D81" s="45">
        <f>'[2]Ведомость'!P29</f>
        <v>0</v>
      </c>
      <c r="E81" s="45">
        <f>F81/(Напряжение!C30*SQRT(3))</f>
        <v>12.778993407107919</v>
      </c>
      <c r="F81" s="45">
        <f>'[2]Ведомость'!Q29</f>
        <v>236.8</v>
      </c>
      <c r="G81" s="45">
        <f>'[2]Ведомость'!R29</f>
        <v>139.2</v>
      </c>
      <c r="H81" s="45">
        <f>I81/(Напряжение!C30*SQRT(3))</f>
        <v>0.1295168250720397</v>
      </c>
      <c r="I81" s="45">
        <f>'[2]Ведомость'!S29</f>
        <v>2.4</v>
      </c>
      <c r="J81" s="45">
        <f>'[2]Ведомость'!T29</f>
        <v>8</v>
      </c>
      <c r="K81" s="45">
        <f>L81/(Напряжение!C30*SQRT(3))</f>
        <v>17.096220909509242</v>
      </c>
      <c r="L81" s="45">
        <f>'[2]Ведомость'!W29</f>
        <v>316.8</v>
      </c>
      <c r="M81" s="45">
        <f>'[2]Ведомость'!X29</f>
        <v>153.6</v>
      </c>
      <c r="O81" s="42">
        <f t="shared" si="2"/>
        <v>40163.395833333336</v>
      </c>
      <c r="P81" s="45">
        <f>Q81/(Напряжение!C30*SQRT(3))</f>
        <v>0.1295168250720397</v>
      </c>
      <c r="Q81" s="45">
        <f>'[2]Ведомость'!S29</f>
        <v>2.4</v>
      </c>
      <c r="R81" s="45">
        <f>'[2]Ведомость'!T29</f>
        <v>8</v>
      </c>
      <c r="S81" s="45">
        <f>T81/(Напряжение!E30*SQRT(3))</f>
        <v>1.595543060400647</v>
      </c>
      <c r="T81" s="45">
        <f>'[2]Ведомость'!AG29</f>
        <v>30.4</v>
      </c>
      <c r="U81" s="45">
        <f>'[2]Ведомость'!AH29</f>
        <v>36</v>
      </c>
      <c r="V81" s="45">
        <f>W81/(Напряжение!I30*SQRT(3))</f>
        <v>0.31253491601014805</v>
      </c>
      <c r="W81" s="45">
        <f>'[2]Ведомость'!BG29</f>
        <v>3.6</v>
      </c>
      <c r="X81" s="45">
        <f>'[2]Ведомость'!BH29</f>
        <v>20.16</v>
      </c>
    </row>
    <row r="82" spans="1:24" s="46" customFormat="1" ht="15">
      <c r="A82" s="42">
        <f t="shared" si="1"/>
        <v>40163.416666666664</v>
      </c>
      <c r="B82" s="45">
        <f>C82/(Напряжение!C31*SQRT(3))</f>
        <v>0</v>
      </c>
      <c r="C82" s="45">
        <f>'[2]Ведомость'!O30</f>
        <v>0</v>
      </c>
      <c r="D82" s="45">
        <f>'[2]Ведомость'!P30</f>
        <v>0</v>
      </c>
      <c r="E82" s="45">
        <f>F82/(Напряжение!C31*SQRT(3))</f>
        <v>12.848199337321079</v>
      </c>
      <c r="F82" s="45">
        <f>'[2]Ведомость'!Q30</f>
        <v>237.2</v>
      </c>
      <c r="G82" s="45">
        <f>'[2]Ведомость'!R30</f>
        <v>188.8</v>
      </c>
      <c r="H82" s="45">
        <f>I82/(Напряжение!C31*SQRT(3))</f>
        <v>0.12999864422247298</v>
      </c>
      <c r="I82" s="45">
        <f>'[2]Ведомость'!S30</f>
        <v>2.4</v>
      </c>
      <c r="J82" s="45">
        <f>'[2]Ведомость'!T30</f>
        <v>8</v>
      </c>
      <c r="K82" s="45">
        <f>L82/(Напряжение!C31*SQRT(3))</f>
        <v>17.3331525629964</v>
      </c>
      <c r="L82" s="45">
        <f>'[2]Ведомость'!W30</f>
        <v>320</v>
      </c>
      <c r="M82" s="45">
        <f>'[2]Ведомость'!X30</f>
        <v>156.8</v>
      </c>
      <c r="O82" s="42">
        <f t="shared" si="2"/>
        <v>40163.416666666664</v>
      </c>
      <c r="P82" s="45">
        <f>Q82/(Напряжение!C31*SQRT(3))</f>
        <v>0.12999864422247298</v>
      </c>
      <c r="Q82" s="45">
        <f>'[2]Ведомость'!S30</f>
        <v>2.4</v>
      </c>
      <c r="R82" s="45">
        <f>'[2]Ведомость'!T30</f>
        <v>8</v>
      </c>
      <c r="S82" s="45">
        <f>T82/(Напряжение!E31*SQRT(3))</f>
        <v>1.9752146286076429</v>
      </c>
      <c r="T82" s="45">
        <f>'[2]Ведомость'!AG30</f>
        <v>37.6</v>
      </c>
      <c r="U82" s="45">
        <f>'[2]Ведомость'!AH30</f>
        <v>52.8</v>
      </c>
      <c r="V82" s="45">
        <f>W82/(Напряжение!I31*SQRT(3))</f>
        <v>0.3135067321651899</v>
      </c>
      <c r="W82" s="45">
        <f>'[2]Ведомость'!BG30</f>
        <v>3.6</v>
      </c>
      <c r="X82" s="45">
        <f>'[2]Ведомость'!BH30</f>
        <v>19.44</v>
      </c>
    </row>
    <row r="83" spans="1:24" s="46" customFormat="1" ht="15" customHeight="1" hidden="1">
      <c r="A83" s="42">
        <f t="shared" si="1"/>
        <v>40163.4375</v>
      </c>
      <c r="B83" s="45">
        <f>C83/(Напряжение!C32*SQRT(3))</f>
        <v>0</v>
      </c>
      <c r="C83" s="45">
        <f>'[2]Ведомость'!O31</f>
        <v>0</v>
      </c>
      <c r="D83" s="45">
        <f>'[2]Ведомость'!P31</f>
        <v>0</v>
      </c>
      <c r="E83" s="45">
        <f>F83/(Напряжение!C32*SQRT(3))</f>
        <v>17.03635057872189</v>
      </c>
      <c r="F83" s="45">
        <f>'[2]Ведомость'!Q31</f>
        <v>313.2</v>
      </c>
      <c r="G83" s="45">
        <f>'[2]Ведомость'!R31</f>
        <v>267.6</v>
      </c>
      <c r="H83" s="45">
        <f>I83/(Напряжение!C32*SQRT(3))</f>
        <v>0.13054674772966965</v>
      </c>
      <c r="I83" s="45">
        <f>'[2]Ведомость'!S31</f>
        <v>2.4</v>
      </c>
      <c r="J83" s="45">
        <f>'[2]Ведомость'!T31</f>
        <v>8</v>
      </c>
      <c r="K83" s="45">
        <f>L83/(Напряжение!C32*SQRT(3))</f>
        <v>17.75435769123507</v>
      </c>
      <c r="L83" s="45">
        <f>'[2]Ведомость'!W31</f>
        <v>326.4</v>
      </c>
      <c r="M83" s="45">
        <f>'[2]Ведомость'!X31</f>
        <v>169.6</v>
      </c>
      <c r="O83" s="42">
        <f t="shared" si="2"/>
        <v>40163.4375</v>
      </c>
      <c r="P83" s="45">
        <f>Q83/(Напряжение!C32*SQRT(3))</f>
        <v>0.13054674772966965</v>
      </c>
      <c r="Q83" s="45">
        <f>'[2]Ведомость'!S31</f>
        <v>2.4</v>
      </c>
      <c r="R83" s="45">
        <f>'[2]Ведомость'!T31</f>
        <v>8</v>
      </c>
      <c r="S83" s="45">
        <f>T83/(Напряжение!E32*SQRT(3))</f>
        <v>2.8641776927416527</v>
      </c>
      <c r="T83" s="45">
        <f>'[2]Ведомость'!AG31</f>
        <v>54.4</v>
      </c>
      <c r="U83" s="45">
        <f>'[2]Ведомость'!AH31</f>
        <v>48</v>
      </c>
      <c r="V83" s="45">
        <f>W83/(Напряжение!I32*SQRT(3))</f>
        <v>0.25140557978971495</v>
      </c>
      <c r="W83" s="45">
        <f>'[2]Ведомость'!BG31</f>
        <v>2.88</v>
      </c>
      <c r="X83" s="45">
        <f>'[2]Ведомость'!BH31</f>
        <v>18.72</v>
      </c>
    </row>
    <row r="84" spans="1:24" s="46" customFormat="1" ht="15">
      <c r="A84" s="42">
        <f t="shared" si="1"/>
        <v>40163.458333333336</v>
      </c>
      <c r="B84" s="45">
        <f>C84/(Напряжение!C33*SQRT(3))</f>
        <v>0</v>
      </c>
      <c r="C84" s="45">
        <f>'[2]Ведомость'!O32</f>
        <v>0</v>
      </c>
      <c r="D84" s="45">
        <f>'[2]Ведомость'!P32</f>
        <v>0</v>
      </c>
      <c r="E84" s="45">
        <f>F84/(Напряжение!C33*SQRT(3))</f>
        <v>17.613489584556497</v>
      </c>
      <c r="F84" s="45">
        <f>'[2]Ведомость'!Q32</f>
        <v>324</v>
      </c>
      <c r="G84" s="45">
        <f>'[2]Ведомость'!R32</f>
        <v>265.2</v>
      </c>
      <c r="H84" s="45">
        <f>I84/(Напряжение!C33*SQRT(3))</f>
        <v>0.13047029321893702</v>
      </c>
      <c r="I84" s="45">
        <f>'[2]Ведомость'!S32</f>
        <v>2.4</v>
      </c>
      <c r="J84" s="45">
        <f>'[2]Ведомость'!T32</f>
        <v>8</v>
      </c>
      <c r="K84" s="45">
        <f>L84/(Напряжение!C33*SQRT(3))</f>
        <v>18.0918806596926</v>
      </c>
      <c r="L84" s="45">
        <f>'[2]Ведомость'!W32</f>
        <v>332.8</v>
      </c>
      <c r="M84" s="45">
        <f>'[2]Ведомость'!X32</f>
        <v>179.2</v>
      </c>
      <c r="O84" s="42">
        <f t="shared" si="2"/>
        <v>40163.458333333336</v>
      </c>
      <c r="P84" s="45">
        <f>Q84/(Напряжение!C33*SQRT(3))</f>
        <v>0.13047029321893702</v>
      </c>
      <c r="Q84" s="45">
        <f>'[2]Ведомость'!S32</f>
        <v>2.4</v>
      </c>
      <c r="R84" s="45">
        <f>'[2]Ведомость'!T32</f>
        <v>8</v>
      </c>
      <c r="S84" s="45">
        <f>T84/(Напряжение!E33*SQRT(3))</f>
        <v>4.42623155545839</v>
      </c>
      <c r="T84" s="45">
        <f>'[2]Ведомость'!AG32</f>
        <v>84</v>
      </c>
      <c r="U84" s="45">
        <f>'[2]Ведомость'!AH32</f>
        <v>52</v>
      </c>
      <c r="V84" s="45">
        <f>W84/(Напряжение!I33*SQRT(3))</f>
        <v>0.31420115926263276</v>
      </c>
      <c r="W84" s="45">
        <f>'[2]Ведомость'!BG32</f>
        <v>3.6</v>
      </c>
      <c r="X84" s="45">
        <f>'[2]Ведомость'!BH32</f>
        <v>19.44</v>
      </c>
    </row>
    <row r="85" spans="1:24" s="46" customFormat="1" ht="15" customHeight="1" hidden="1">
      <c r="A85" s="42">
        <f t="shared" si="1"/>
        <v>40163.479166666664</v>
      </c>
      <c r="B85" s="45">
        <f>C85/(Напряжение!C34*SQRT(3))</f>
        <v>0</v>
      </c>
      <c r="C85" s="45">
        <f>'[2]Ведомость'!O33</f>
        <v>0</v>
      </c>
      <c r="D85" s="45">
        <f>'[2]Ведомость'!P33</f>
        <v>0</v>
      </c>
      <c r="E85" s="45">
        <f>F85/(Напряжение!C34*SQRT(3))</f>
        <v>21.928269674251645</v>
      </c>
      <c r="F85" s="45">
        <f>'[2]Ведомость'!Q33</f>
        <v>403.6</v>
      </c>
      <c r="G85" s="45">
        <f>'[2]Ведомость'!R33</f>
        <v>205.6</v>
      </c>
      <c r="H85" s="45">
        <f>I85/(Напряжение!C34*SQRT(3))</f>
        <v>0.1738614047512519</v>
      </c>
      <c r="I85" s="45">
        <f>'[2]Ведомость'!S33</f>
        <v>3.2</v>
      </c>
      <c r="J85" s="45">
        <f>'[2]Ведомость'!T33</f>
        <v>8</v>
      </c>
      <c r="K85" s="45">
        <f>L85/(Напряжение!C34*SQRT(3))</f>
        <v>18.4293089036327</v>
      </c>
      <c r="L85" s="45">
        <f>'[2]Ведомость'!W33</f>
        <v>339.2</v>
      </c>
      <c r="M85" s="45">
        <f>'[2]Ведомость'!X33</f>
        <v>172.8</v>
      </c>
      <c r="O85" s="42">
        <f t="shared" si="2"/>
        <v>40163.479166666664</v>
      </c>
      <c r="P85" s="45">
        <f>Q85/(Напряжение!C34*SQRT(3))</f>
        <v>0.1738614047512519</v>
      </c>
      <c r="Q85" s="45">
        <f>'[2]Ведомость'!S33</f>
        <v>3.2</v>
      </c>
      <c r="R85" s="45">
        <f>'[2]Ведомость'!T33</f>
        <v>8</v>
      </c>
      <c r="S85" s="45">
        <f>T85/(Напряжение!E34*SQRT(3))</f>
        <v>4.901396887549597</v>
      </c>
      <c r="T85" s="45">
        <f>'[2]Ведомость'!AG33</f>
        <v>92.8</v>
      </c>
      <c r="U85" s="45">
        <f>'[2]Ведомость'!AH33</f>
        <v>68.8</v>
      </c>
      <c r="V85" s="45">
        <f>W85/(Напряжение!I34*SQRT(3))</f>
        <v>0.3146284395443202</v>
      </c>
      <c r="W85" s="45">
        <f>'[2]Ведомость'!BG33</f>
        <v>3.6</v>
      </c>
      <c r="X85" s="45">
        <f>'[2]Ведомость'!BH33</f>
        <v>19.44</v>
      </c>
    </row>
    <row r="86" spans="1:24" s="46" customFormat="1" ht="15">
      <c r="A86" s="42">
        <f t="shared" si="1"/>
        <v>40163.5</v>
      </c>
      <c r="B86" s="45">
        <f>C86/(Напряжение!C35*SQRT(3))</f>
        <v>0</v>
      </c>
      <c r="C86" s="45">
        <f>'[2]Ведомость'!O34</f>
        <v>0</v>
      </c>
      <c r="D86" s="45">
        <f>'[2]Ведомость'!P34</f>
        <v>0</v>
      </c>
      <c r="E86" s="45">
        <f>F86/(Напряжение!C35*SQRT(3))</f>
        <v>13.832856290401542</v>
      </c>
      <c r="F86" s="45">
        <f>'[2]Ведомость'!Q34</f>
        <v>254</v>
      </c>
      <c r="G86" s="45">
        <f>'[2]Ведомость'!R34</f>
        <v>131.6</v>
      </c>
      <c r="H86" s="45">
        <f>I86/(Напряжение!C35*SQRT(3))</f>
        <v>0.13070415392505394</v>
      </c>
      <c r="I86" s="45">
        <f>'[2]Ведомость'!S34</f>
        <v>2.4</v>
      </c>
      <c r="J86" s="45">
        <f>'[2]Ведомость'!T34</f>
        <v>8</v>
      </c>
      <c r="K86" s="45">
        <f>L86/(Напряжение!C35*SQRT(3))</f>
        <v>17.427220523340527</v>
      </c>
      <c r="L86" s="45">
        <f>'[2]Ведомость'!W34</f>
        <v>320</v>
      </c>
      <c r="M86" s="45">
        <f>'[2]Ведомость'!X34</f>
        <v>160</v>
      </c>
      <c r="O86" s="42">
        <f t="shared" si="2"/>
        <v>40163.5</v>
      </c>
      <c r="P86" s="45">
        <f>Q86/(Напряжение!C35*SQRT(3))</f>
        <v>0.13070415392505394</v>
      </c>
      <c r="Q86" s="45">
        <f>'[2]Ведомость'!S34</f>
        <v>2.4</v>
      </c>
      <c r="R86" s="45">
        <f>'[2]Ведомость'!T34</f>
        <v>8</v>
      </c>
      <c r="S86" s="45">
        <f>T86/(Напряжение!E35*SQRT(3))</f>
        <v>4.479282131652334</v>
      </c>
      <c r="T86" s="45">
        <f>'[2]Ведомость'!AG34</f>
        <v>84.8</v>
      </c>
      <c r="U86" s="45">
        <f>'[2]Ведомость'!AH34</f>
        <v>52.8</v>
      </c>
      <c r="V86" s="45">
        <f>W86/(Напряжение!I35*SQRT(3))</f>
        <v>0.3145810409696366</v>
      </c>
      <c r="W86" s="45">
        <f>'[2]Ведомость'!BG34</f>
        <v>3.6</v>
      </c>
      <c r="X86" s="45">
        <f>'[2]Ведомость'!BH34</f>
        <v>19.44</v>
      </c>
    </row>
    <row r="87" spans="1:24" s="46" customFormat="1" ht="15" customHeight="1" hidden="1">
      <c r="A87" s="42">
        <f t="shared" si="1"/>
        <v>40163.520833333336</v>
      </c>
      <c r="B87" s="45">
        <f>C87/(Напряжение!C36*SQRT(3))</f>
        <v>0</v>
      </c>
      <c r="C87" s="45">
        <f>'[2]Ведомость'!O35</f>
        <v>0</v>
      </c>
      <c r="D87" s="45">
        <f>'[2]Ведомость'!P35</f>
        <v>0</v>
      </c>
      <c r="E87" s="45">
        <f>F87/(Напряжение!C36*SQRT(3))</f>
        <v>12.496103131601817</v>
      </c>
      <c r="F87" s="45">
        <f>'[2]Ведомость'!Q35</f>
        <v>229.6</v>
      </c>
      <c r="G87" s="45">
        <f>'[2]Ведомость'!R35</f>
        <v>129.6</v>
      </c>
      <c r="H87" s="45">
        <f>I87/(Напряжение!C36*SQRT(3))</f>
        <v>0.13062128708991447</v>
      </c>
      <c r="I87" s="45">
        <f>'[2]Ведомость'!S35</f>
        <v>2.4</v>
      </c>
      <c r="J87" s="45">
        <f>'[2]Ведомость'!T35</f>
        <v>8.8</v>
      </c>
      <c r="K87" s="45">
        <f>L87/(Напряжение!C36*SQRT(3))</f>
        <v>18.635303624827795</v>
      </c>
      <c r="L87" s="45">
        <f>'[2]Ведомость'!W35</f>
        <v>342.4</v>
      </c>
      <c r="M87" s="45">
        <f>'[2]Ведомость'!X35</f>
        <v>153.6</v>
      </c>
      <c r="O87" s="42">
        <f t="shared" si="2"/>
        <v>40163.520833333336</v>
      </c>
      <c r="P87" s="45">
        <f>Q87/(Напряжение!C36*SQRT(3))</f>
        <v>0.13062128708991447</v>
      </c>
      <c r="Q87" s="45">
        <f>'[2]Ведомость'!S35</f>
        <v>2.4</v>
      </c>
      <c r="R87" s="45">
        <f>'[2]Ведомость'!T35</f>
        <v>8.8</v>
      </c>
      <c r="S87" s="45">
        <f>T87/(Напряжение!E36*SQRT(3))</f>
        <v>3.457504294341557</v>
      </c>
      <c r="T87" s="45">
        <f>'[2]Ведомость'!AG35</f>
        <v>65.6</v>
      </c>
      <c r="U87" s="45">
        <f>'[2]Ведомость'!AH35</f>
        <v>41.6</v>
      </c>
      <c r="V87" s="45">
        <f>W87/(Напряжение!I36*SQRT(3))</f>
        <v>0.31396968884295634</v>
      </c>
      <c r="W87" s="45">
        <f>'[2]Ведомость'!BG35</f>
        <v>3.6</v>
      </c>
      <c r="X87" s="45">
        <f>'[2]Ведомость'!BH35</f>
        <v>18.72</v>
      </c>
    </row>
    <row r="88" spans="1:24" s="46" customFormat="1" ht="15">
      <c r="A88" s="42">
        <f t="shared" si="1"/>
        <v>40163.541666666664</v>
      </c>
      <c r="B88" s="45">
        <f>C88/(Напряжение!C37*SQRT(3))</f>
        <v>0</v>
      </c>
      <c r="C88" s="45">
        <f>'[2]Ведомость'!O36</f>
        <v>0</v>
      </c>
      <c r="D88" s="45">
        <f>'[2]Ведомость'!P36</f>
        <v>0</v>
      </c>
      <c r="E88" s="45">
        <f>F88/(Напряжение!C37*SQRT(3))</f>
        <v>10.522590087720136</v>
      </c>
      <c r="F88" s="45">
        <f>'[2]Ведомость'!Q36</f>
        <v>193.6</v>
      </c>
      <c r="G88" s="45">
        <f>'[2]Ведомость'!R36</f>
        <v>184.4</v>
      </c>
      <c r="H88" s="45">
        <f>I88/(Напряжение!C37*SQRT(3))</f>
        <v>0.1304453316659521</v>
      </c>
      <c r="I88" s="45">
        <f>'[2]Ведомость'!S36</f>
        <v>2.4</v>
      </c>
      <c r="J88" s="45">
        <f>'[2]Ведомость'!T36</f>
        <v>8</v>
      </c>
      <c r="K88" s="45">
        <f>L88/(Напряжение!C37*SQRT(3))</f>
        <v>17.392710888793616</v>
      </c>
      <c r="L88" s="45">
        <f>'[2]Ведомость'!W36</f>
        <v>320</v>
      </c>
      <c r="M88" s="45">
        <f>'[2]Ведомость'!X36</f>
        <v>147.2</v>
      </c>
      <c r="O88" s="42">
        <f t="shared" si="2"/>
        <v>40163.541666666664</v>
      </c>
      <c r="P88" s="45">
        <f>Q88/(Напряжение!C37*SQRT(3))</f>
        <v>0.1304453316659521</v>
      </c>
      <c r="Q88" s="45">
        <f>'[2]Ведомость'!S36</f>
        <v>2.4</v>
      </c>
      <c r="R88" s="45">
        <f>'[2]Ведомость'!T36</f>
        <v>8</v>
      </c>
      <c r="S88" s="45">
        <f>T88/(Напряжение!E37*SQRT(3))</f>
        <v>0.8843151547614687</v>
      </c>
      <c r="T88" s="45">
        <f>'[2]Ведомость'!AG36</f>
        <v>16.8</v>
      </c>
      <c r="U88" s="45">
        <f>'[2]Ведомость'!AH36</f>
        <v>19.2</v>
      </c>
      <c r="V88" s="45">
        <f>W88/(Напряжение!I37*SQRT(3))</f>
        <v>0.2508002530992554</v>
      </c>
      <c r="W88" s="45">
        <f>'[2]Ведомость'!BG36</f>
        <v>2.88</v>
      </c>
      <c r="X88" s="45">
        <f>'[2]Ведомость'!BH36</f>
        <v>18.72</v>
      </c>
    </row>
    <row r="89" spans="1:24" s="46" customFormat="1" ht="15" customHeight="1" hidden="1">
      <c r="A89" s="42">
        <f t="shared" si="1"/>
        <v>40163.5625</v>
      </c>
      <c r="B89" s="45">
        <f>C89/(Напряжение!C38*SQRT(3))</f>
        <v>0</v>
      </c>
      <c r="C89" s="45">
        <f>'[2]Ведомость'!O37</f>
        <v>0</v>
      </c>
      <c r="D89" s="45">
        <f>'[2]Ведомость'!P37</f>
        <v>0</v>
      </c>
      <c r="E89" s="45">
        <f>F89/(Напряжение!C38*SQRT(3))</f>
        <v>9.201462597495668</v>
      </c>
      <c r="F89" s="45">
        <f>'[2]Ведомость'!Q37</f>
        <v>169.2</v>
      </c>
      <c r="G89" s="45">
        <f>'[2]Ведомость'!R37</f>
        <v>136</v>
      </c>
      <c r="H89" s="45">
        <f>I89/(Напряжение!C38*SQRT(3))</f>
        <v>0.13051719996447758</v>
      </c>
      <c r="I89" s="45">
        <f>'[2]Ведомость'!S37</f>
        <v>2.4</v>
      </c>
      <c r="J89" s="45">
        <f>'[2]Ведомость'!T37</f>
        <v>8</v>
      </c>
      <c r="K89" s="45">
        <f>L89/(Напряжение!C38*SQRT(3))</f>
        <v>18.6204538615988</v>
      </c>
      <c r="L89" s="45">
        <f>'[2]Ведомость'!W37</f>
        <v>342.4</v>
      </c>
      <c r="M89" s="45">
        <f>'[2]Ведомость'!X37</f>
        <v>147.2</v>
      </c>
      <c r="O89" s="42">
        <f t="shared" si="2"/>
        <v>40163.5625</v>
      </c>
      <c r="P89" s="45">
        <f>Q89/(Напряжение!C38*SQRT(3))</f>
        <v>0.13051719996447758</v>
      </c>
      <c r="Q89" s="45">
        <f>'[2]Ведомость'!S37</f>
        <v>2.4</v>
      </c>
      <c r="R89" s="45">
        <f>'[2]Ведомость'!T37</f>
        <v>8</v>
      </c>
      <c r="S89" s="45">
        <f>T89/(Напряжение!E38*SQRT(3))</f>
        <v>0.7178759612741812</v>
      </c>
      <c r="T89" s="45">
        <f>'[2]Ведомость'!AG37</f>
        <v>13.6</v>
      </c>
      <c r="U89" s="45">
        <f>'[2]Ведомость'!AH37</f>
        <v>13.6</v>
      </c>
      <c r="V89" s="45">
        <f>W89/(Напряжение!I38*SQRT(3))</f>
        <v>0.3146921091740355</v>
      </c>
      <c r="W89" s="45">
        <f>'[2]Ведомость'!BG37</f>
        <v>3.6</v>
      </c>
      <c r="X89" s="45">
        <f>'[2]Ведомость'!BH37</f>
        <v>18.72</v>
      </c>
    </row>
    <row r="90" spans="1:24" s="46" customFormat="1" ht="15">
      <c r="A90" s="42">
        <f t="shared" si="1"/>
        <v>40163.583333333336</v>
      </c>
      <c r="B90" s="45">
        <f>C90/(Напряжение!C39*SQRT(3))</f>
        <v>0</v>
      </c>
      <c r="C90" s="45">
        <f>'[2]Ведомость'!O38</f>
        <v>0</v>
      </c>
      <c r="D90" s="45">
        <f>'[2]Ведомость'!P38</f>
        <v>0</v>
      </c>
      <c r="E90" s="45">
        <f>F90/(Напряжение!C39*SQRT(3))</f>
        <v>12.370534018452206</v>
      </c>
      <c r="F90" s="45">
        <f>'[2]Ведомость'!Q38</f>
        <v>227.6</v>
      </c>
      <c r="G90" s="45">
        <f>'[2]Ведомость'!R38</f>
        <v>161.2</v>
      </c>
      <c r="H90" s="45">
        <f>I90/(Напряжение!C39*SQRT(3))</f>
        <v>0.13044499843710586</v>
      </c>
      <c r="I90" s="45">
        <f>'[2]Ведомость'!S38</f>
        <v>2.4</v>
      </c>
      <c r="J90" s="45">
        <f>'[2]Ведомость'!T38</f>
        <v>8.8</v>
      </c>
      <c r="K90" s="45">
        <f>L90/(Напряжение!C39*SQRT(3))</f>
        <v>18.784079774943248</v>
      </c>
      <c r="L90" s="45">
        <f>'[2]Ведомость'!W38</f>
        <v>345.6</v>
      </c>
      <c r="M90" s="45">
        <f>'[2]Ведомость'!X38</f>
        <v>144</v>
      </c>
      <c r="O90" s="42">
        <f t="shared" si="2"/>
        <v>40163.583333333336</v>
      </c>
      <c r="P90" s="45">
        <f>Q90/(Напряжение!C39*SQRT(3))</f>
        <v>0.13044499843710586</v>
      </c>
      <c r="Q90" s="45">
        <f>'[2]Ведомость'!S38</f>
        <v>2.4</v>
      </c>
      <c r="R90" s="45">
        <f>'[2]Ведомость'!T38</f>
        <v>8.8</v>
      </c>
      <c r="S90" s="45">
        <f>T90/(Напряжение!E39*SQRT(3))</f>
        <v>0.9337112741922737</v>
      </c>
      <c r="T90" s="45">
        <f>'[2]Ведомость'!AG38</f>
        <v>17.6</v>
      </c>
      <c r="U90" s="45">
        <f>'[2]Ведомость'!AH38</f>
        <v>20</v>
      </c>
      <c r="V90" s="45">
        <f>W90/(Напряжение!I39*SQRT(3))</f>
        <v>0.3162681483009461</v>
      </c>
      <c r="W90" s="45">
        <f>'[2]Ведомость'!BG38</f>
        <v>3.6</v>
      </c>
      <c r="X90" s="45">
        <f>'[2]Ведомость'!BH38</f>
        <v>18.72</v>
      </c>
    </row>
    <row r="91" spans="1:24" s="46" customFormat="1" ht="15" customHeight="1" hidden="1">
      <c r="A91" s="42">
        <f t="shared" si="1"/>
        <v>40163.604166666664</v>
      </c>
      <c r="B91" s="45">
        <f>C91/(Напряжение!C40*SQRT(3))</f>
        <v>0</v>
      </c>
      <c r="C91" s="45">
        <f>'[2]Ведомость'!O39</f>
        <v>0</v>
      </c>
      <c r="D91" s="45">
        <f>'[2]Ведомость'!P39</f>
        <v>0</v>
      </c>
      <c r="E91" s="45">
        <f>F91/(Напряжение!C40*SQRT(3))</f>
        <v>10.360933546177755</v>
      </c>
      <c r="F91" s="45">
        <f>'[2]Ведомость'!Q39</f>
        <v>190.8</v>
      </c>
      <c r="G91" s="45">
        <f>'[2]Ведомость'!R39</f>
        <v>177.2</v>
      </c>
      <c r="H91" s="45">
        <f>I91/(Напряжение!C40*SQRT(3))</f>
        <v>0.13032620812802206</v>
      </c>
      <c r="I91" s="45">
        <f>'[2]Ведомость'!S39</f>
        <v>2.4</v>
      </c>
      <c r="J91" s="45">
        <f>'[2]Ведомость'!T39</f>
        <v>8</v>
      </c>
      <c r="K91" s="45">
        <f>L91/(Напряжение!C40*SQRT(3))</f>
        <v>19.809583635459354</v>
      </c>
      <c r="L91" s="45">
        <f>'[2]Ведомость'!W39</f>
        <v>364.8</v>
      </c>
      <c r="M91" s="45">
        <f>'[2]Ведомость'!X39</f>
        <v>144</v>
      </c>
      <c r="O91" s="42">
        <f t="shared" si="2"/>
        <v>40163.604166666664</v>
      </c>
      <c r="P91" s="45">
        <f>Q91/(Напряжение!C40*SQRT(3))</f>
        <v>0.13032620812802206</v>
      </c>
      <c r="Q91" s="45">
        <f>'[2]Ведомость'!S39</f>
        <v>2.4</v>
      </c>
      <c r="R91" s="45">
        <f>'[2]Ведомость'!T39</f>
        <v>8</v>
      </c>
      <c r="S91" s="45">
        <f>T91/(Напряжение!E40*SQRT(3))</f>
        <v>0.8506080757900302</v>
      </c>
      <c r="T91" s="45">
        <f>'[2]Ведомость'!AG39</f>
        <v>16</v>
      </c>
      <c r="U91" s="45">
        <f>'[2]Ведомость'!AH39</f>
        <v>19.2</v>
      </c>
      <c r="V91" s="45">
        <f>W91/(Напряжение!I40*SQRT(3))</f>
        <v>0.3171283673967373</v>
      </c>
      <c r="W91" s="45">
        <f>'[2]Ведомость'!BG39</f>
        <v>3.6</v>
      </c>
      <c r="X91" s="45">
        <f>'[2]Ведомость'!BH39</f>
        <v>18.72</v>
      </c>
    </row>
    <row r="92" spans="1:24" s="46" customFormat="1" ht="15">
      <c r="A92" s="42">
        <f t="shared" si="1"/>
        <v>40163.625</v>
      </c>
      <c r="B92" s="45">
        <f>C92/(Напряжение!C41*SQRT(3))</f>
        <v>0</v>
      </c>
      <c r="C92" s="45">
        <f>'[2]Ведомость'!O40</f>
        <v>0</v>
      </c>
      <c r="D92" s="45">
        <f>'[2]Ведомость'!P40</f>
        <v>0</v>
      </c>
      <c r="E92" s="45">
        <f>F92/(Напряжение!C41*SQRT(3))</f>
        <v>3.7475326261436</v>
      </c>
      <c r="F92" s="45">
        <f>'[2]Ведомость'!Q40</f>
        <v>69.2</v>
      </c>
      <c r="G92" s="45">
        <f>'[2]Ведомость'!R40</f>
        <v>116</v>
      </c>
      <c r="H92" s="45">
        <f>I92/(Напряжение!C41*SQRT(3))</f>
        <v>0.17329630641126476</v>
      </c>
      <c r="I92" s="45">
        <f>'[2]Ведомость'!S40</f>
        <v>3.2</v>
      </c>
      <c r="J92" s="45">
        <f>'[2]Ведомость'!T40</f>
        <v>8.8</v>
      </c>
      <c r="K92" s="45">
        <f>L92/(Напряжение!C41*SQRT(3))</f>
        <v>19.755778930884183</v>
      </c>
      <c r="L92" s="45">
        <f>'[2]Ведомость'!W40</f>
        <v>364.8</v>
      </c>
      <c r="M92" s="45">
        <f>'[2]Ведомость'!X40</f>
        <v>147.2</v>
      </c>
      <c r="O92" s="42">
        <f t="shared" si="2"/>
        <v>40163.625</v>
      </c>
      <c r="P92" s="45">
        <f>Q92/(Напряжение!C41*SQRT(3))</f>
        <v>0.17329630641126476</v>
      </c>
      <c r="Q92" s="45">
        <f>'[2]Ведомость'!S40</f>
        <v>3.2</v>
      </c>
      <c r="R92" s="45">
        <f>'[2]Ведомость'!T40</f>
        <v>8.8</v>
      </c>
      <c r="S92" s="45">
        <f>T92/(Напряжение!E41*SQRT(3))</f>
        <v>2.4163812846182395</v>
      </c>
      <c r="T92" s="45">
        <f>'[2]Ведомость'!AG40</f>
        <v>45.6</v>
      </c>
      <c r="U92" s="45">
        <f>'[2]Ведомость'!AH40</f>
        <v>14.4</v>
      </c>
      <c r="V92" s="45">
        <f>W92/(Напряжение!I41*SQRT(3))</f>
        <v>0.3159883800539708</v>
      </c>
      <c r="W92" s="45">
        <f>'[2]Ведомость'!BG40</f>
        <v>3.6</v>
      </c>
      <c r="X92" s="45">
        <f>'[2]Ведомость'!BH40</f>
        <v>19.44</v>
      </c>
    </row>
    <row r="93" spans="1:24" s="46" customFormat="1" ht="15" customHeight="1" hidden="1">
      <c r="A93" s="42">
        <f t="shared" si="1"/>
        <v>40163.645833333336</v>
      </c>
      <c r="B93" s="45">
        <f>C93/(Напряжение!C42*SQRT(3))</f>
        <v>0</v>
      </c>
      <c r="C93" s="45">
        <f>'[2]Ведомость'!O41</f>
        <v>0</v>
      </c>
      <c r="D93" s="45">
        <f>'[2]Ведомость'!P41</f>
        <v>0</v>
      </c>
      <c r="E93" s="45">
        <f>F93/(Напряжение!C42*SQRT(3))</f>
        <v>3.7647653447724503</v>
      </c>
      <c r="F93" s="45">
        <f>'[2]Ведомость'!Q41</f>
        <v>69.6</v>
      </c>
      <c r="G93" s="45">
        <f>'[2]Ведомость'!R41</f>
        <v>110.4</v>
      </c>
      <c r="H93" s="45">
        <f>I93/(Напряжение!C42*SQRT(3))</f>
        <v>0.12981949464732587</v>
      </c>
      <c r="I93" s="45">
        <f>'[2]Ведомость'!S41</f>
        <v>2.4</v>
      </c>
      <c r="J93" s="45">
        <f>'[2]Ведомость'!T41</f>
        <v>8.8</v>
      </c>
      <c r="K93" s="45">
        <f>L93/(Напряжение!C42*SQRT(3))</f>
        <v>19.559470526863766</v>
      </c>
      <c r="L93" s="45">
        <f>'[2]Ведомость'!W41</f>
        <v>361.6</v>
      </c>
      <c r="M93" s="45">
        <f>'[2]Ведомость'!X41</f>
        <v>150.4</v>
      </c>
      <c r="O93" s="42">
        <f t="shared" si="2"/>
        <v>40163.645833333336</v>
      </c>
      <c r="P93" s="45">
        <f>Q93/(Напряжение!C42*SQRT(3))</f>
        <v>0.12981949464732587</v>
      </c>
      <c r="Q93" s="45">
        <f>'[2]Ведомость'!S41</f>
        <v>2.4</v>
      </c>
      <c r="R93" s="45">
        <f>'[2]Ведомость'!T41</f>
        <v>8.8</v>
      </c>
      <c r="S93" s="45">
        <f>T93/(Напряжение!E42*SQRT(3))</f>
        <v>1.5657298136432412</v>
      </c>
      <c r="T93" s="45">
        <f>'[2]Ведомость'!AG41</f>
        <v>29.6</v>
      </c>
      <c r="U93" s="45">
        <f>'[2]Ведомость'!AH41</f>
        <v>14.4</v>
      </c>
      <c r="V93" s="45">
        <f>W93/(Напряжение!I42*SQRT(3))</f>
        <v>0.252422002258651</v>
      </c>
      <c r="W93" s="45">
        <f>'[2]Ведомость'!BG41</f>
        <v>2.88</v>
      </c>
      <c r="X93" s="45">
        <f>'[2]Ведомость'!BH41</f>
        <v>19.44</v>
      </c>
    </row>
    <row r="94" spans="1:24" s="46" customFormat="1" ht="15">
      <c r="A94" s="42">
        <f t="shared" si="1"/>
        <v>40163.666666666664</v>
      </c>
      <c r="B94" s="45">
        <f>C94/(Напряжение!C43*SQRT(3))</f>
        <v>0</v>
      </c>
      <c r="C94" s="45">
        <f>'[2]Ведомость'!O42</f>
        <v>0</v>
      </c>
      <c r="D94" s="45">
        <f>'[2]Ведомость'!P42</f>
        <v>0</v>
      </c>
      <c r="E94" s="45">
        <f>F94/(Напряжение!C43*SQRT(3))</f>
        <v>3.5886413879308376</v>
      </c>
      <c r="F94" s="45">
        <f>'[2]Ведомость'!Q42</f>
        <v>66.4</v>
      </c>
      <c r="G94" s="45">
        <f>'[2]Ведомость'!R42</f>
        <v>107.2</v>
      </c>
      <c r="H94" s="45">
        <f>I94/(Напряжение!C43*SQRT(3))</f>
        <v>0.12970992968424713</v>
      </c>
      <c r="I94" s="45">
        <f>'[2]Ведомость'!S42</f>
        <v>2.4</v>
      </c>
      <c r="J94" s="45">
        <f>'[2]Ведомость'!T42</f>
        <v>8</v>
      </c>
      <c r="K94" s="45">
        <f>L94/(Напряжение!C43*SQRT(3))</f>
        <v>19.715909312005564</v>
      </c>
      <c r="L94" s="45">
        <f>'[2]Ведомость'!W42</f>
        <v>364.8</v>
      </c>
      <c r="M94" s="45">
        <f>'[2]Ведомость'!X42</f>
        <v>153.6</v>
      </c>
      <c r="O94" s="42">
        <f t="shared" si="2"/>
        <v>40163.666666666664</v>
      </c>
      <c r="P94" s="45">
        <f>Q94/(Напряжение!C43*SQRT(3))</f>
        <v>0.12970992968424713</v>
      </c>
      <c r="Q94" s="45">
        <f>'[2]Ведомость'!S42</f>
        <v>2.4</v>
      </c>
      <c r="R94" s="45">
        <f>'[2]Ведомость'!T42</f>
        <v>8</v>
      </c>
      <c r="S94" s="45">
        <f>T94/(Напряжение!E43*SQRT(3))</f>
        <v>3.133667210047385</v>
      </c>
      <c r="T94" s="45">
        <f>'[2]Ведомость'!AG42</f>
        <v>59.2</v>
      </c>
      <c r="U94" s="45">
        <f>'[2]Ведомость'!AH42</f>
        <v>14.4</v>
      </c>
      <c r="V94" s="45">
        <f>W94/(Напряжение!I43*SQRT(3))</f>
        <v>0.31526287406596815</v>
      </c>
      <c r="W94" s="45">
        <f>'[2]Ведомость'!BG42</f>
        <v>3.6</v>
      </c>
      <c r="X94" s="45">
        <f>'[2]Ведомость'!BH42</f>
        <v>19.44</v>
      </c>
    </row>
    <row r="95" spans="1:24" s="46" customFormat="1" ht="15" customHeight="1" hidden="1">
      <c r="A95" s="42">
        <f t="shared" si="1"/>
        <v>40163.6875</v>
      </c>
      <c r="B95" s="45">
        <f>C95/(Напряжение!C44*SQRT(3))</f>
        <v>0</v>
      </c>
      <c r="C95" s="45">
        <f>'[2]Ведомость'!O43</f>
        <v>0</v>
      </c>
      <c r="D95" s="45">
        <f>'[2]Ведомость'!P43</f>
        <v>0</v>
      </c>
      <c r="E95" s="45">
        <f>F95/(Напряжение!C44*SQRT(3))</f>
        <v>4.2139702839459625</v>
      </c>
      <c r="F95" s="45">
        <f>'[2]Ведомость'!Q43</f>
        <v>78</v>
      </c>
      <c r="G95" s="45">
        <f>'[2]Ведомость'!R43</f>
        <v>115.2</v>
      </c>
      <c r="H95" s="45">
        <f>I95/(Напряжение!C44*SQRT(3))</f>
        <v>0.12966062412141424</v>
      </c>
      <c r="I95" s="45">
        <f>'[2]Ведомость'!S43</f>
        <v>2.4</v>
      </c>
      <c r="J95" s="45">
        <f>'[2]Ведомость'!T43</f>
        <v>8.8</v>
      </c>
      <c r="K95" s="45">
        <f>L95/(Напряжение!C44*SQRT(3))</f>
        <v>20.572819027264394</v>
      </c>
      <c r="L95" s="45">
        <f>'[2]Ведомость'!W43</f>
        <v>380.8</v>
      </c>
      <c r="M95" s="45">
        <f>'[2]Ведомость'!X43</f>
        <v>150.4</v>
      </c>
      <c r="O95" s="42">
        <f t="shared" si="2"/>
        <v>40163.6875</v>
      </c>
      <c r="P95" s="45">
        <f>Q95/(Напряжение!C44*SQRT(3))</f>
        <v>0.12966062412141424</v>
      </c>
      <c r="Q95" s="45">
        <f>'[2]Ведомость'!S43</f>
        <v>2.4</v>
      </c>
      <c r="R95" s="45">
        <f>'[2]Ведомость'!T43</f>
        <v>8.8</v>
      </c>
      <c r="S95" s="45">
        <f>T95/(Напряжение!E44*SQRT(3))</f>
        <v>3.343530218767924</v>
      </c>
      <c r="T95" s="45">
        <f>'[2]Ведомость'!AG43</f>
        <v>63.2</v>
      </c>
      <c r="U95" s="45">
        <f>'[2]Ведомость'!AH43</f>
        <v>14.4</v>
      </c>
      <c r="V95" s="45">
        <f>W95/(Напряжение!I44*SQRT(3))</f>
        <v>0.31467453213141655</v>
      </c>
      <c r="W95" s="45">
        <f>'[2]Ведомость'!BG43</f>
        <v>3.6</v>
      </c>
      <c r="X95" s="45">
        <f>'[2]Ведомость'!BH43</f>
        <v>19.44</v>
      </c>
    </row>
    <row r="96" spans="1:24" s="46" customFormat="1" ht="15">
      <c r="A96" s="42">
        <f t="shared" si="1"/>
        <v>40163.708333333336</v>
      </c>
      <c r="B96" s="45">
        <f>C96/(Напряжение!C45*SQRT(3))</f>
        <v>0</v>
      </c>
      <c r="C96" s="45">
        <f>'[2]Ведомость'!O44</f>
        <v>0</v>
      </c>
      <c r="D96" s="45">
        <f>'[2]Ведомость'!P44</f>
        <v>0</v>
      </c>
      <c r="E96" s="45">
        <f>F96/(Напряжение!C45*SQRT(3))</f>
        <v>6.027787452004552</v>
      </c>
      <c r="F96" s="45">
        <f>'[2]Ведомость'!Q44</f>
        <v>111.6</v>
      </c>
      <c r="G96" s="45">
        <f>'[2]Ведомость'!R44</f>
        <v>117.2</v>
      </c>
      <c r="H96" s="45">
        <f>I96/(Напряжение!C45*SQRT(3))</f>
        <v>0.17283978357002303</v>
      </c>
      <c r="I96" s="45">
        <f>'[2]Ведомость'!S44</f>
        <v>3.2</v>
      </c>
      <c r="J96" s="45">
        <f>'[2]Ведомость'!T44</f>
        <v>8.8</v>
      </c>
      <c r="K96" s="45">
        <f>L96/(Напряжение!C45*SQRT(3))</f>
        <v>21.60497294625288</v>
      </c>
      <c r="L96" s="45">
        <f>'[2]Ведомость'!W44</f>
        <v>400</v>
      </c>
      <c r="M96" s="45">
        <f>'[2]Ведомость'!X44</f>
        <v>147.2</v>
      </c>
      <c r="O96" s="42">
        <f t="shared" si="2"/>
        <v>40163.708333333336</v>
      </c>
      <c r="P96" s="45">
        <f>Q96/(Напряжение!C45*SQRT(3))</f>
        <v>0.17283978357002303</v>
      </c>
      <c r="Q96" s="45">
        <f>'[2]Ведомость'!S44</f>
        <v>3.2</v>
      </c>
      <c r="R96" s="45">
        <f>'[2]Ведомость'!T44</f>
        <v>8.8</v>
      </c>
      <c r="S96" s="45">
        <f>T96/(Напряжение!E45*SQRT(3))</f>
        <v>3.3722554846047057</v>
      </c>
      <c r="T96" s="45">
        <f>'[2]Ведомость'!AG44</f>
        <v>64</v>
      </c>
      <c r="U96" s="45">
        <f>'[2]Ведомость'!AH44</f>
        <v>14.4</v>
      </c>
      <c r="V96" s="45">
        <f>W96/(Напряжение!I45*SQRT(3))</f>
        <v>0.3149759791443905</v>
      </c>
      <c r="W96" s="45">
        <f>'[2]Ведомость'!BG44</f>
        <v>3.6</v>
      </c>
      <c r="X96" s="45">
        <f>'[2]Ведомость'!BH44</f>
        <v>19.44</v>
      </c>
    </row>
    <row r="97" spans="1:24" s="46" customFormat="1" ht="15" customHeight="1" hidden="1">
      <c r="A97" s="42">
        <f t="shared" si="1"/>
        <v>40163.729166666664</v>
      </c>
      <c r="B97" s="45">
        <f>C97/(Напряжение!C46*SQRT(3))</f>
        <v>0</v>
      </c>
      <c r="C97" s="45">
        <f>'[2]Ведомость'!O45</f>
        <v>0</v>
      </c>
      <c r="D97" s="45">
        <f>'[2]Ведомость'!P45</f>
        <v>0</v>
      </c>
      <c r="E97" s="45">
        <f>F97/(Напряжение!C46*SQRT(3))</f>
        <v>3.9617452585956543</v>
      </c>
      <c r="F97" s="45">
        <f>'[2]Ведомость'!Q45</f>
        <v>73.6</v>
      </c>
      <c r="G97" s="45">
        <f>'[2]Ведомость'!R45</f>
        <v>108</v>
      </c>
      <c r="H97" s="45">
        <f>I97/(Напряжение!C46*SQRT(3))</f>
        <v>0.12918734538898874</v>
      </c>
      <c r="I97" s="45">
        <f>'[2]Ведомость'!S45</f>
        <v>2.4</v>
      </c>
      <c r="J97" s="45">
        <f>'[2]Ведомость'!T45</f>
        <v>8.8</v>
      </c>
      <c r="K97" s="45">
        <f>L97/(Напряжение!C46*SQRT(3))</f>
        <v>22.04797361305408</v>
      </c>
      <c r="L97" s="45">
        <f>'[2]Ведомость'!W45</f>
        <v>409.6</v>
      </c>
      <c r="M97" s="45">
        <f>'[2]Ведомость'!X45</f>
        <v>147.2</v>
      </c>
      <c r="O97" s="42">
        <f t="shared" si="2"/>
        <v>40163.729166666664</v>
      </c>
      <c r="P97" s="45">
        <f>Q97/(Напряжение!C46*SQRT(3))</f>
        <v>0.12918734538898874</v>
      </c>
      <c r="Q97" s="45">
        <f>'[2]Ведомость'!S45</f>
        <v>2.4</v>
      </c>
      <c r="R97" s="45">
        <f>'[2]Ведомость'!T45</f>
        <v>8.8</v>
      </c>
      <c r="S97" s="45">
        <f>T97/(Напряжение!E46*SQRT(3))</f>
        <v>3.370533667655164</v>
      </c>
      <c r="T97" s="45">
        <f>'[2]Ведомость'!AG45</f>
        <v>64</v>
      </c>
      <c r="U97" s="45">
        <f>'[2]Ведомость'!AH45</f>
        <v>14.4</v>
      </c>
      <c r="V97" s="45">
        <f>W97/(Напряжение!I46*SQRT(3))</f>
        <v>0.31920875951397276</v>
      </c>
      <c r="W97" s="45">
        <f>'[2]Ведомость'!BG45</f>
        <v>3.6</v>
      </c>
      <c r="X97" s="45">
        <f>'[2]Ведомость'!BH45</f>
        <v>19.44</v>
      </c>
    </row>
    <row r="98" spans="1:24" s="46" customFormat="1" ht="15">
      <c r="A98" s="42">
        <f t="shared" si="1"/>
        <v>40163.75</v>
      </c>
      <c r="B98" s="45">
        <f>C98/(Напряжение!C47*SQRT(3))</f>
        <v>0</v>
      </c>
      <c r="C98" s="45">
        <f>'[2]Ведомость'!O46</f>
        <v>0</v>
      </c>
      <c r="D98" s="45">
        <f>'[2]Ведомость'!P46</f>
        <v>0</v>
      </c>
      <c r="E98" s="45">
        <f>F98/(Напряжение!C47*SQRT(3))</f>
        <v>2.9272503492656288</v>
      </c>
      <c r="F98" s="45">
        <f>'[2]Ведомость'!Q46</f>
        <v>54.4</v>
      </c>
      <c r="G98" s="45">
        <f>'[2]Ведомость'!R46</f>
        <v>99.2</v>
      </c>
      <c r="H98" s="45">
        <f>I98/(Напряжение!C47*SQRT(3))</f>
        <v>0.1291433977617189</v>
      </c>
      <c r="I98" s="45">
        <f>'[2]Ведомость'!S46</f>
        <v>2.4</v>
      </c>
      <c r="J98" s="45">
        <f>'[2]Ведомость'!T46</f>
        <v>8.8</v>
      </c>
      <c r="K98" s="45">
        <f>L98/(Напряжение!C47*SQRT(3))</f>
        <v>22.04047321800003</v>
      </c>
      <c r="L98" s="45">
        <f>'[2]Ведомость'!W46</f>
        <v>409.6</v>
      </c>
      <c r="M98" s="45">
        <f>'[2]Ведомость'!X46</f>
        <v>147.2</v>
      </c>
      <c r="O98" s="42">
        <f t="shared" si="2"/>
        <v>40163.75</v>
      </c>
      <c r="P98" s="45">
        <f>Q98/(Напряжение!C47*SQRT(3))</f>
        <v>0.1291433977617189</v>
      </c>
      <c r="Q98" s="45">
        <f>'[2]Ведомость'!S46</f>
        <v>2.4</v>
      </c>
      <c r="R98" s="45">
        <f>'[2]Ведомость'!T46</f>
        <v>8.8</v>
      </c>
      <c r="S98" s="45">
        <f>T98/(Напряжение!E47*SQRT(3))</f>
        <v>3.169383920363102</v>
      </c>
      <c r="T98" s="45">
        <f>'[2]Ведомость'!AG46</f>
        <v>60</v>
      </c>
      <c r="U98" s="45">
        <f>'[2]Ведомость'!AH46</f>
        <v>14.4</v>
      </c>
      <c r="V98" s="45">
        <f>W98/(Напряжение!I47*SQRT(3))</f>
        <v>0.2531999907160004</v>
      </c>
      <c r="W98" s="45">
        <f>'[2]Ведомость'!BG46</f>
        <v>2.88</v>
      </c>
      <c r="X98" s="45">
        <f>'[2]Ведомость'!BH46</f>
        <v>18.72</v>
      </c>
    </row>
    <row r="99" spans="1:24" s="46" customFormat="1" ht="15" customHeight="1" hidden="1">
      <c r="A99" s="42">
        <f t="shared" si="1"/>
        <v>40163.770833333336</v>
      </c>
      <c r="B99" s="45">
        <f>C99/(Напряжение!C48*SQRT(3))</f>
        <v>0</v>
      </c>
      <c r="C99" s="45">
        <f>'[2]Ведомость'!O47</f>
        <v>0</v>
      </c>
      <c r="D99" s="45">
        <f>'[2]Ведомость'!P47</f>
        <v>0</v>
      </c>
      <c r="E99" s="45">
        <f>F99/(Напряжение!C48*SQRT(3))</f>
        <v>3.7024811036235135</v>
      </c>
      <c r="F99" s="45">
        <f>'[2]Ведомость'!Q47</f>
        <v>68.8</v>
      </c>
      <c r="G99" s="45">
        <f>'[2]Ведомость'!R47</f>
        <v>114.4</v>
      </c>
      <c r="H99" s="45">
        <f>I99/(Напряжение!C48*SQRT(3))</f>
        <v>0.1291563175682621</v>
      </c>
      <c r="I99" s="45">
        <f>'[2]Ведомость'!S47</f>
        <v>2.4</v>
      </c>
      <c r="J99" s="45">
        <f>'[2]Ведомость'!T47</f>
        <v>8</v>
      </c>
      <c r="K99" s="45">
        <f>L99/(Напряжение!C48*SQRT(3))</f>
        <v>22.38709504516543</v>
      </c>
      <c r="L99" s="45">
        <f>'[2]Ведомость'!W47</f>
        <v>416</v>
      </c>
      <c r="M99" s="45">
        <f>'[2]Ведомость'!X47</f>
        <v>144</v>
      </c>
      <c r="O99" s="42">
        <f t="shared" si="2"/>
        <v>40163.770833333336</v>
      </c>
      <c r="P99" s="45">
        <f>Q99/(Напряжение!C48*SQRT(3))</f>
        <v>0.1291563175682621</v>
      </c>
      <c r="Q99" s="45">
        <f>'[2]Ведомость'!S47</f>
        <v>2.4</v>
      </c>
      <c r="R99" s="45">
        <f>'[2]Ведомость'!T47</f>
        <v>8</v>
      </c>
      <c r="S99" s="45">
        <f>T99/(Напряжение!E48*SQRT(3))</f>
        <v>0.7602796540875406</v>
      </c>
      <c r="T99" s="45">
        <f>'[2]Ведомость'!AG47</f>
        <v>14.4</v>
      </c>
      <c r="U99" s="45">
        <f>'[2]Ведомость'!AH47</f>
        <v>13.6</v>
      </c>
      <c r="V99" s="45">
        <f>W99/(Напряжение!I48*SQRT(3))</f>
        <v>0.3142832848260364</v>
      </c>
      <c r="W99" s="45">
        <f>'[2]Ведомость'!BG47</f>
        <v>3.6</v>
      </c>
      <c r="X99" s="45">
        <f>'[2]Ведомость'!BH47</f>
        <v>18.72</v>
      </c>
    </row>
    <row r="100" spans="1:24" s="46" customFormat="1" ht="15">
      <c r="A100" s="42">
        <f t="shared" si="1"/>
        <v>40163.791666666664</v>
      </c>
      <c r="B100" s="45">
        <f>C100/(Напряжение!C49*SQRT(3))</f>
        <v>0</v>
      </c>
      <c r="C100" s="45">
        <f>'[2]Ведомость'!O48</f>
        <v>0</v>
      </c>
      <c r="D100" s="45">
        <f>'[2]Ведомость'!P48</f>
        <v>0</v>
      </c>
      <c r="E100" s="45">
        <f>F100/(Напряжение!C49*SQRT(3))</f>
        <v>4.05038070346926</v>
      </c>
      <c r="F100" s="45">
        <f>'[2]Ведомость'!Q48</f>
        <v>75.2</v>
      </c>
      <c r="G100" s="45">
        <f>'[2]Ведомость'!R48</f>
        <v>120</v>
      </c>
      <c r="H100" s="45">
        <f>I100/(Напряжение!C49*SQRT(3))</f>
        <v>0.1292674692596572</v>
      </c>
      <c r="I100" s="45">
        <f>'[2]Ведомость'!S48</f>
        <v>2.4</v>
      </c>
      <c r="J100" s="45">
        <f>'[2]Ведомость'!T48</f>
        <v>8.8</v>
      </c>
      <c r="K100" s="45">
        <f>L100/(Напряжение!C49*SQRT(3))</f>
        <v>22.57871796402013</v>
      </c>
      <c r="L100" s="45">
        <f>'[2]Ведомость'!W48</f>
        <v>419.2</v>
      </c>
      <c r="M100" s="45">
        <f>'[2]Ведомость'!X48</f>
        <v>150.4</v>
      </c>
      <c r="O100" s="42">
        <f t="shared" si="2"/>
        <v>40163.791666666664</v>
      </c>
      <c r="P100" s="45">
        <f>Q100/(Напряжение!C49*SQRT(3))</f>
        <v>0.1292674692596572</v>
      </c>
      <c r="Q100" s="45">
        <f>'[2]Ведомость'!S48</f>
        <v>2.4</v>
      </c>
      <c r="R100" s="45">
        <f>'[2]Ведомость'!T48</f>
        <v>8.8</v>
      </c>
      <c r="S100" s="45">
        <f>T100/(Напряжение!E49*SQRT(3))</f>
        <v>0.7605649603286148</v>
      </c>
      <c r="T100" s="45">
        <f>'[2]Ведомость'!AG48</f>
        <v>14.4</v>
      </c>
      <c r="U100" s="45">
        <f>'[2]Ведомость'!AH48</f>
        <v>14.4</v>
      </c>
      <c r="V100" s="45">
        <f>W100/(Напряжение!I49*SQRT(3))</f>
        <v>0.31460165924410666</v>
      </c>
      <c r="W100" s="45">
        <f>'[2]Ведомость'!BG48</f>
        <v>3.6</v>
      </c>
      <c r="X100" s="45">
        <f>'[2]Ведомость'!BH48</f>
        <v>18.72</v>
      </c>
    </row>
    <row r="101" spans="1:24" s="46" customFormat="1" ht="15" customHeight="1" hidden="1">
      <c r="A101" s="42">
        <f t="shared" si="1"/>
        <v>40163.8125</v>
      </c>
      <c r="B101" s="45">
        <f>C101/(Напряжение!C50*SQRT(3))</f>
        <v>0</v>
      </c>
      <c r="C101" s="45">
        <f>'[2]Ведомость'!O49</f>
        <v>0</v>
      </c>
      <c r="D101" s="45">
        <f>'[2]Ведомость'!P49</f>
        <v>0</v>
      </c>
      <c r="E101" s="45">
        <f>F101/(Напряжение!C50*SQRT(3))</f>
        <v>6.476034866324117</v>
      </c>
      <c r="F101" s="45">
        <f>'[2]Ведомость'!Q49</f>
        <v>120</v>
      </c>
      <c r="G101" s="45">
        <f>'[2]Ведомость'!R49</f>
        <v>140.8</v>
      </c>
      <c r="H101" s="45">
        <f>I101/(Напряжение!C50*SQRT(3))</f>
        <v>0.17269426310197647</v>
      </c>
      <c r="I101" s="45">
        <f>'[2]Ведомость'!S49</f>
        <v>3.2</v>
      </c>
      <c r="J101" s="45">
        <f>'[2]Ведомость'!T49</f>
        <v>8.8</v>
      </c>
      <c r="K101" s="45">
        <f>L101/(Напряжение!C50*SQRT(3))</f>
        <v>20.205228782931243</v>
      </c>
      <c r="L101" s="45">
        <f>'[2]Ведомость'!W49</f>
        <v>374.4</v>
      </c>
      <c r="M101" s="45">
        <f>'[2]Ведомость'!X49</f>
        <v>150.4</v>
      </c>
      <c r="O101" s="42">
        <f t="shared" si="2"/>
        <v>40163.8125</v>
      </c>
      <c r="P101" s="45">
        <f>Q101/(Напряжение!C50*SQRT(3))</f>
        <v>0.17269426310197647</v>
      </c>
      <c r="Q101" s="45">
        <f>'[2]Ведомость'!S49</f>
        <v>3.2</v>
      </c>
      <c r="R101" s="45">
        <f>'[2]Ведомость'!T49</f>
        <v>8.8</v>
      </c>
      <c r="S101" s="45">
        <f>T101/(Напряжение!E50*SQRT(3))</f>
        <v>0.7633200542148069</v>
      </c>
      <c r="T101" s="45">
        <f>'[2]Ведомость'!AG49</f>
        <v>14.4</v>
      </c>
      <c r="U101" s="45">
        <f>'[2]Ведомость'!AH49</f>
        <v>13.6</v>
      </c>
      <c r="V101" s="45">
        <f>W101/(Напряжение!I50*SQRT(3))</f>
        <v>0.3159577073055566</v>
      </c>
      <c r="W101" s="45">
        <f>'[2]Ведомость'!BG49</f>
        <v>3.6</v>
      </c>
      <c r="X101" s="45">
        <f>'[2]Ведомость'!BH49</f>
        <v>18.72</v>
      </c>
    </row>
    <row r="102" spans="1:24" s="46" customFormat="1" ht="15">
      <c r="A102" s="42">
        <f t="shared" si="1"/>
        <v>40163.833333333336</v>
      </c>
      <c r="B102" s="45">
        <f>C102/(Напряжение!C51*SQRT(3))</f>
        <v>0</v>
      </c>
      <c r="C102" s="45">
        <f>'[2]Ведомость'!O50</f>
        <v>0</v>
      </c>
      <c r="D102" s="45">
        <f>'[2]Ведомость'!P50</f>
        <v>0</v>
      </c>
      <c r="E102" s="45">
        <f>F102/(Напряжение!C51*SQRT(3))</f>
        <v>10.530728200934064</v>
      </c>
      <c r="F102" s="45">
        <f>'[2]Ведомость'!Q50</f>
        <v>195.2</v>
      </c>
      <c r="G102" s="45">
        <f>'[2]Ведомость'!R50</f>
        <v>145.6</v>
      </c>
      <c r="H102" s="45">
        <f>I102/(Напряжение!C51*SQRT(3))</f>
        <v>0.129476166404927</v>
      </c>
      <c r="I102" s="45">
        <f>'[2]Ведомость'!S50</f>
        <v>2.4</v>
      </c>
      <c r="J102" s="45">
        <f>'[2]Ведомость'!T50</f>
        <v>9.6</v>
      </c>
      <c r="K102" s="45">
        <f>L102/(Напряжение!C51*SQRT(3))</f>
        <v>17.43612374253017</v>
      </c>
      <c r="L102" s="45">
        <f>'[2]Ведомость'!W50</f>
        <v>323.2</v>
      </c>
      <c r="M102" s="45">
        <f>'[2]Ведомость'!X50</f>
        <v>150.4</v>
      </c>
      <c r="O102" s="42">
        <f t="shared" si="2"/>
        <v>40163.833333333336</v>
      </c>
      <c r="P102" s="45">
        <f>Q102/(Напряжение!C51*SQRT(3))</f>
        <v>0.129476166404927</v>
      </c>
      <c r="Q102" s="45">
        <f>'[2]Ведомость'!S50</f>
        <v>2.4</v>
      </c>
      <c r="R102" s="45">
        <f>'[2]Ведомость'!T50</f>
        <v>9.6</v>
      </c>
      <c r="S102" s="45">
        <f>T102/(Напряжение!E51*SQRT(3))</f>
        <v>0.8068726010801691</v>
      </c>
      <c r="T102" s="45">
        <f>'[2]Ведомость'!AG50</f>
        <v>15.2</v>
      </c>
      <c r="U102" s="45">
        <f>'[2]Ведомость'!AH50</f>
        <v>14.4</v>
      </c>
      <c r="V102" s="45">
        <f>W102/(Напряжение!I51*SQRT(3))</f>
        <v>0.2531065533768765</v>
      </c>
      <c r="W102" s="45">
        <f>'[2]Ведомость'!BG50</f>
        <v>2.88</v>
      </c>
      <c r="X102" s="45">
        <f>'[2]Ведомость'!BH50</f>
        <v>19.44</v>
      </c>
    </row>
    <row r="103" spans="1:24" s="46" customFormat="1" ht="15" customHeight="1" hidden="1">
      <c r="A103" s="42">
        <f t="shared" si="1"/>
        <v>40163.854166666664</v>
      </c>
      <c r="B103" s="45">
        <f>C103/(Напряжение!C52*SQRT(3))</f>
        <v>0</v>
      </c>
      <c r="C103" s="45">
        <f>'[2]Ведомость'!O51</f>
        <v>0</v>
      </c>
      <c r="D103" s="45">
        <f>'[2]Ведомость'!P51</f>
        <v>0</v>
      </c>
      <c r="E103" s="45">
        <f>F103/(Напряжение!C52*SQRT(3))</f>
        <v>15.527179974190092</v>
      </c>
      <c r="F103" s="45">
        <f>'[2]Ведомость'!Q51</f>
        <v>289.2</v>
      </c>
      <c r="G103" s="45">
        <f>'[2]Ведомость'!R51</f>
        <v>167.6</v>
      </c>
      <c r="H103" s="45">
        <f>I103/(Напряжение!C52*SQRT(3))</f>
        <v>0.12885626534597588</v>
      </c>
      <c r="I103" s="45">
        <f>'[2]Ведомость'!S51</f>
        <v>2.4</v>
      </c>
      <c r="J103" s="45">
        <f>'[2]Ведомость'!T51</f>
        <v>8.8</v>
      </c>
      <c r="K103" s="45">
        <f>L103/(Напряжение!C52*SQRT(3))</f>
        <v>15.119135133927838</v>
      </c>
      <c r="L103" s="45">
        <f>'[2]Ведомость'!W51</f>
        <v>281.6</v>
      </c>
      <c r="M103" s="45">
        <f>'[2]Ведомость'!X51</f>
        <v>150.4</v>
      </c>
      <c r="O103" s="42">
        <f t="shared" si="2"/>
        <v>40163.854166666664</v>
      </c>
      <c r="P103" s="45">
        <f>Q103/(Напряжение!C52*SQRT(3))</f>
        <v>0.12885626534597588</v>
      </c>
      <c r="Q103" s="45">
        <f>'[2]Ведомость'!S51</f>
        <v>2.4</v>
      </c>
      <c r="R103" s="45">
        <f>'[2]Ведомость'!T51</f>
        <v>8.8</v>
      </c>
      <c r="S103" s="45">
        <f>T103/(Напряжение!E52*SQRT(3))</f>
        <v>0.7628891310708692</v>
      </c>
      <c r="T103" s="45">
        <f>'[2]Ведомость'!AG51</f>
        <v>14.4</v>
      </c>
      <c r="U103" s="45">
        <f>'[2]Ведомость'!AH51</f>
        <v>14.4</v>
      </c>
      <c r="V103" s="45">
        <f>W103/(Напряжение!I52*SQRT(3))</f>
        <v>0.3156875121561615</v>
      </c>
      <c r="W103" s="45">
        <f>'[2]Ведомость'!BG51</f>
        <v>3.6</v>
      </c>
      <c r="X103" s="45">
        <f>'[2]Ведомость'!BH51</f>
        <v>19.44</v>
      </c>
    </row>
    <row r="104" spans="1:24" s="46" customFormat="1" ht="15">
      <c r="A104" s="42">
        <f t="shared" si="1"/>
        <v>40163.875</v>
      </c>
      <c r="B104" s="45">
        <f>C104/(Напряжение!C53*SQRT(3))</f>
        <v>0</v>
      </c>
      <c r="C104" s="45">
        <f>'[2]Ведомость'!O52</f>
        <v>0</v>
      </c>
      <c r="D104" s="45">
        <f>'[2]Ведомость'!P52</f>
        <v>0</v>
      </c>
      <c r="E104" s="45">
        <f>F104/(Напряжение!C53*SQRT(3))</f>
        <v>15.272735061958468</v>
      </c>
      <c r="F104" s="45">
        <f>'[2]Ведомость'!Q52</f>
        <v>285.2</v>
      </c>
      <c r="G104" s="45">
        <f>'[2]Ведомость'!R52</f>
        <v>169.2</v>
      </c>
      <c r="H104" s="45">
        <f>I104/(Напряжение!C53*SQRT(3))</f>
        <v>0.12852231468688752</v>
      </c>
      <c r="I104" s="45">
        <f>'[2]Ведомость'!S52</f>
        <v>2.4</v>
      </c>
      <c r="J104" s="45">
        <f>'[2]Ведомость'!T52</f>
        <v>8.8</v>
      </c>
      <c r="K104" s="45">
        <f>L104/(Напряжение!C53*SQRT(3))</f>
        <v>13.023594554937937</v>
      </c>
      <c r="L104" s="45">
        <f>'[2]Ведомость'!W52</f>
        <v>243.2</v>
      </c>
      <c r="M104" s="45">
        <f>'[2]Ведомость'!X52</f>
        <v>147.2</v>
      </c>
      <c r="O104" s="42">
        <f t="shared" si="2"/>
        <v>40163.875</v>
      </c>
      <c r="P104" s="45">
        <f>Q104/(Напряжение!C53*SQRT(3))</f>
        <v>0.12852231468688752</v>
      </c>
      <c r="Q104" s="45">
        <f>'[2]Ведомость'!S52</f>
        <v>2.4</v>
      </c>
      <c r="R104" s="45">
        <f>'[2]Ведомость'!T52</f>
        <v>8.8</v>
      </c>
      <c r="S104" s="45">
        <f>T104/(Напряжение!E53*SQRT(3))</f>
        <v>0.7628756321470919</v>
      </c>
      <c r="T104" s="45">
        <f>'[2]Ведомость'!AG52</f>
        <v>14.4</v>
      </c>
      <c r="U104" s="45">
        <f>'[2]Ведомость'!AH52</f>
        <v>14.4</v>
      </c>
      <c r="V104" s="45">
        <f>W104/(Напряжение!I53*SQRT(3))</f>
        <v>0.31576393558345545</v>
      </c>
      <c r="W104" s="45">
        <f>'[2]Ведомость'!BG52</f>
        <v>3.6</v>
      </c>
      <c r="X104" s="45">
        <f>'[2]Ведомость'!BH52</f>
        <v>19.44</v>
      </c>
    </row>
    <row r="105" spans="1:24" s="46" customFormat="1" ht="15" customHeight="1" hidden="1">
      <c r="A105" s="42">
        <f t="shared" si="1"/>
        <v>40163.895833333336</v>
      </c>
      <c r="B105" s="45">
        <f>C105/(Напряжение!C54*SQRT(3))</f>
        <v>0</v>
      </c>
      <c r="C105" s="45">
        <f>'[2]Ведомость'!O53</f>
        <v>0</v>
      </c>
      <c r="D105" s="45">
        <f>'[2]Ведомость'!P53</f>
        <v>0</v>
      </c>
      <c r="E105" s="45">
        <f>F105/(Напряжение!C54*SQRT(3))</f>
        <v>19.5086027102503</v>
      </c>
      <c r="F105" s="45">
        <f>'[2]Ведомость'!Q53</f>
        <v>364.4</v>
      </c>
      <c r="G105" s="45">
        <f>'[2]Ведомость'!R53</f>
        <v>195.6</v>
      </c>
      <c r="H105" s="45">
        <f>I105/(Напряжение!C54*SQRT(3))</f>
        <v>0.1713159403754143</v>
      </c>
      <c r="I105" s="45">
        <f>'[2]Ведомость'!S53</f>
        <v>3.2</v>
      </c>
      <c r="J105" s="45">
        <f>'[2]Ведомость'!T53</f>
        <v>8.8</v>
      </c>
      <c r="K105" s="45">
        <f>L105/(Напряжение!C54*SQRT(3))</f>
        <v>11.992115826279</v>
      </c>
      <c r="L105" s="45">
        <f>'[2]Ведомость'!W53</f>
        <v>224</v>
      </c>
      <c r="M105" s="45">
        <f>'[2]Ведомость'!X53</f>
        <v>147.2</v>
      </c>
      <c r="O105" s="42">
        <f t="shared" si="2"/>
        <v>40163.895833333336</v>
      </c>
      <c r="P105" s="45">
        <f>Q105/(Напряжение!C54*SQRT(3))</f>
        <v>0.1713159403754143</v>
      </c>
      <c r="Q105" s="45">
        <f>'[2]Ведомость'!S53</f>
        <v>3.2</v>
      </c>
      <c r="R105" s="45">
        <f>'[2]Ведомость'!T53</f>
        <v>8.8</v>
      </c>
      <c r="S105" s="45">
        <f>T105/(Напряжение!E54*SQRT(3))</f>
        <v>0.8032151009511915</v>
      </c>
      <c r="T105" s="45">
        <f>'[2]Ведомость'!AG53</f>
        <v>15.2</v>
      </c>
      <c r="U105" s="45">
        <f>'[2]Ведомость'!AH53</f>
        <v>15.2</v>
      </c>
      <c r="V105" s="45">
        <f>W105/(Напряжение!I54*SQRT(3))</f>
        <v>0.31457900677970196</v>
      </c>
      <c r="W105" s="45">
        <f>'[2]Ведомость'!BG53</f>
        <v>3.6</v>
      </c>
      <c r="X105" s="45">
        <f>'[2]Ведомость'!BH53</f>
        <v>19.44</v>
      </c>
    </row>
    <row r="106" spans="1:24" s="46" customFormat="1" ht="15">
      <c r="A106" s="42">
        <f t="shared" si="1"/>
        <v>40163.916666666664</v>
      </c>
      <c r="B106" s="45">
        <f>C106/(Напряжение!C55*SQRT(3))</f>
        <v>0</v>
      </c>
      <c r="C106" s="45">
        <f>'[2]Ведомость'!O54</f>
        <v>0</v>
      </c>
      <c r="D106" s="45">
        <f>'[2]Ведомость'!P54</f>
        <v>0</v>
      </c>
      <c r="E106" s="45">
        <f>F106/(Напряжение!C55*SQRT(3))</f>
        <v>11.293622890823512</v>
      </c>
      <c r="F106" s="45">
        <f>'[2]Ведомость'!Q54</f>
        <v>210.8</v>
      </c>
      <c r="G106" s="45">
        <f>'[2]Ведомость'!R54</f>
        <v>147.2</v>
      </c>
      <c r="H106" s="45">
        <f>I106/(Напряжение!C55*SQRT(3))</f>
        <v>0.12858014676459403</v>
      </c>
      <c r="I106" s="45">
        <f>'[2]Ведомость'!S54</f>
        <v>2.4</v>
      </c>
      <c r="J106" s="45">
        <f>'[2]Ведомость'!T54</f>
        <v>8.8</v>
      </c>
      <c r="K106" s="45">
        <f>L106/(Напряжение!C55*SQRT(3))</f>
        <v>11.143612719598151</v>
      </c>
      <c r="L106" s="45">
        <f>'[2]Ведомость'!W54</f>
        <v>208</v>
      </c>
      <c r="M106" s="45">
        <f>'[2]Ведомость'!X54</f>
        <v>144</v>
      </c>
      <c r="O106" s="42">
        <f t="shared" si="2"/>
        <v>40163.916666666664</v>
      </c>
      <c r="P106" s="45">
        <f>Q106/(Напряжение!C55*SQRT(3))</f>
        <v>0.12858014676459403</v>
      </c>
      <c r="Q106" s="45">
        <f>'[2]Ведомость'!S54</f>
        <v>2.4</v>
      </c>
      <c r="R106" s="45">
        <f>'[2]Ведомость'!T54</f>
        <v>8.8</v>
      </c>
      <c r="S106" s="45">
        <f>T106/(Напряжение!E55*SQRT(3))</f>
        <v>0.7595490346395503</v>
      </c>
      <c r="T106" s="45">
        <f>'[2]Ведомость'!AG54</f>
        <v>14.4</v>
      </c>
      <c r="U106" s="45">
        <f>'[2]Ведомость'!AH54</f>
        <v>14.4</v>
      </c>
      <c r="V106" s="45">
        <f>W106/(Напряжение!I55*SQRT(3))</f>
        <v>0.31394619642410054</v>
      </c>
      <c r="W106" s="45">
        <f>'[2]Ведомость'!BG54</f>
        <v>3.6</v>
      </c>
      <c r="X106" s="45">
        <f>'[2]Ведомость'!BH54</f>
        <v>19.44</v>
      </c>
    </row>
    <row r="107" spans="1:24" s="46" customFormat="1" ht="15" customHeight="1" hidden="1">
      <c r="A107" s="42">
        <f t="shared" si="1"/>
        <v>40163.9375</v>
      </c>
      <c r="B107" s="45">
        <f>C107/(Напряжение!C56*SQRT(3))</f>
        <v>0</v>
      </c>
      <c r="C107" s="45">
        <f>'[2]Ведомость'!O55</f>
        <v>0</v>
      </c>
      <c r="D107" s="45">
        <f>'[2]Ведомость'!P55</f>
        <v>0</v>
      </c>
      <c r="E107" s="45">
        <f>F107/(Напряжение!C56*SQRT(3))</f>
        <v>10.44869753874171</v>
      </c>
      <c r="F107" s="45">
        <f>'[2]Ведомость'!Q55</f>
        <v>194.8</v>
      </c>
      <c r="G107" s="45">
        <f>'[2]Ведомость'!R55</f>
        <v>131.2</v>
      </c>
      <c r="H107" s="45">
        <f>I107/(Напряжение!C56*SQRT(3))</f>
        <v>0.12873138651427157</v>
      </c>
      <c r="I107" s="45">
        <f>'[2]Ведомость'!S55</f>
        <v>2.4</v>
      </c>
      <c r="J107" s="45">
        <f>'[2]Ведомость'!T55</f>
        <v>9.6</v>
      </c>
      <c r="K107" s="45">
        <f>L107/(Напряжение!C56*SQRT(3))</f>
        <v>11.156720164570203</v>
      </c>
      <c r="L107" s="45">
        <f>'[2]Ведомость'!W55</f>
        <v>208</v>
      </c>
      <c r="M107" s="45">
        <f>'[2]Ведомость'!X55</f>
        <v>144</v>
      </c>
      <c r="O107" s="42">
        <f t="shared" si="2"/>
        <v>40163.9375</v>
      </c>
      <c r="P107" s="45">
        <f>Q107/(Напряжение!C56*SQRT(3))</f>
        <v>0.12873138651427157</v>
      </c>
      <c r="Q107" s="45">
        <f>'[2]Ведомость'!S55</f>
        <v>2.4</v>
      </c>
      <c r="R107" s="45">
        <f>'[2]Ведомость'!T55</f>
        <v>9.6</v>
      </c>
      <c r="S107" s="45">
        <f>T107/(Напряжение!E56*SQRT(3))</f>
        <v>0.7585391357995233</v>
      </c>
      <c r="T107" s="45">
        <f>'[2]Ведомость'!AG55</f>
        <v>14.4</v>
      </c>
      <c r="U107" s="45">
        <f>'[2]Ведомость'!AH55</f>
        <v>13.6</v>
      </c>
      <c r="V107" s="45">
        <f>W107/(Напряжение!I56*SQRT(3))</f>
        <v>0.3136488751375155</v>
      </c>
      <c r="W107" s="45">
        <f>'[2]Ведомость'!BG55</f>
        <v>3.6</v>
      </c>
      <c r="X107" s="45">
        <f>'[2]Ведомость'!BH55</f>
        <v>19.44</v>
      </c>
    </row>
    <row r="108" spans="1:24" s="46" customFormat="1" ht="15">
      <c r="A108" s="42">
        <f t="shared" si="1"/>
        <v>40163.958333333336</v>
      </c>
      <c r="B108" s="45">
        <f>C108/(Напряжение!C57*SQRT(3))</f>
        <v>0</v>
      </c>
      <c r="C108" s="45">
        <f>'[2]Ведомость'!O56</f>
        <v>0</v>
      </c>
      <c r="D108" s="45">
        <f>'[2]Ведомость'!P56</f>
        <v>0</v>
      </c>
      <c r="E108" s="45">
        <f>F108/(Напряжение!C57*SQRT(3))</f>
        <v>15.49036692806661</v>
      </c>
      <c r="F108" s="45">
        <f>'[2]Ведомость'!Q56</f>
        <v>288.8</v>
      </c>
      <c r="G108" s="45">
        <f>'[2]Ведомость'!R56</f>
        <v>160.8</v>
      </c>
      <c r="H108" s="45">
        <f>I108/(Напряжение!C57*SQRT(3))</f>
        <v>0.1287288110365646</v>
      </c>
      <c r="I108" s="45">
        <f>'[2]Ведомость'!S56</f>
        <v>2.4</v>
      </c>
      <c r="J108" s="45">
        <f>'[2]Ведомость'!T56</f>
        <v>8.8</v>
      </c>
      <c r="K108" s="45">
        <f>L108/(Напряжение!C57*SQRT(3))</f>
        <v>11.156496956502266</v>
      </c>
      <c r="L108" s="45">
        <f>'[2]Ведомость'!W56</f>
        <v>208</v>
      </c>
      <c r="M108" s="45">
        <f>'[2]Ведомость'!X56</f>
        <v>147.2</v>
      </c>
      <c r="O108" s="42">
        <f t="shared" si="2"/>
        <v>40163.958333333336</v>
      </c>
      <c r="P108" s="45">
        <f>Q108/(Напряжение!C57*SQRT(3))</f>
        <v>0.1287288110365646</v>
      </c>
      <c r="Q108" s="45">
        <f>'[2]Ведомость'!S56</f>
        <v>2.4</v>
      </c>
      <c r="R108" s="45">
        <f>'[2]Ведомость'!T56</f>
        <v>8.8</v>
      </c>
      <c r="S108" s="45">
        <f>T108/(Напряжение!E57*SQRT(3))</f>
        <v>0.7999872844126373</v>
      </c>
      <c r="T108" s="45">
        <f>'[2]Ведомость'!AG56</f>
        <v>15.2</v>
      </c>
      <c r="U108" s="45">
        <f>'[2]Ведомость'!AH56</f>
        <v>14.4</v>
      </c>
      <c r="V108" s="45">
        <f>W108/(Напряжение!I57*SQRT(3))</f>
        <v>0.25118295835264454</v>
      </c>
      <c r="W108" s="45">
        <f>'[2]Ведомость'!BG56</f>
        <v>2.88</v>
      </c>
      <c r="X108" s="45">
        <f>'[2]Ведомость'!BH56</f>
        <v>19.44</v>
      </c>
    </row>
    <row r="109" spans="1:27" ht="15" hidden="1">
      <c r="A109" s="42">
        <f t="shared" si="1"/>
        <v>40163.979166666664</v>
      </c>
      <c r="B109" s="45">
        <f>C109/(Напряжение!C58*SQRT(3))</f>
        <v>0</v>
      </c>
      <c r="C109" s="45">
        <f>'[2]Ведомость'!O57</f>
        <v>0</v>
      </c>
      <c r="D109" s="45">
        <f>'[2]Ведомость'!P57</f>
        <v>0</v>
      </c>
      <c r="E109" s="45">
        <f>F109/(Напряжение!C58*SQRT(3))</f>
        <v>18.884301127865427</v>
      </c>
      <c r="F109" s="45">
        <f>'[2]Ведомость'!Q57</f>
        <v>352.4</v>
      </c>
      <c r="G109" s="45">
        <f>'[2]Ведомость'!R57</f>
        <v>180.4</v>
      </c>
      <c r="H109" s="45">
        <f>I109/(Напряжение!C58*SQRT(3))</f>
        <v>0.1714806004800493</v>
      </c>
      <c r="I109" s="45">
        <f>'[2]Ведомость'!S57</f>
        <v>3.2</v>
      </c>
      <c r="J109" s="45">
        <f>'[2]Ведомость'!T57</f>
        <v>8.8</v>
      </c>
      <c r="K109" s="45">
        <f>L109/(Напряжение!C58*SQRT(3))</f>
        <v>10.803277830243104</v>
      </c>
      <c r="L109" s="45">
        <f>'[2]Ведомость'!W57</f>
        <v>201.6</v>
      </c>
      <c r="M109" s="45">
        <f>'[2]Ведомость'!X57</f>
        <v>140.8</v>
      </c>
      <c r="O109" s="42">
        <f t="shared" si="2"/>
        <v>40163.979166666664</v>
      </c>
      <c r="P109" s="45">
        <f>Q109/(Напряжение!C58*SQRT(3))</f>
        <v>0.1714806004800493</v>
      </c>
      <c r="Q109" s="45">
        <f>'[2]Ведомость'!S57</f>
        <v>3.2</v>
      </c>
      <c r="R109" s="45">
        <f>'[2]Ведомость'!T57</f>
        <v>8.8</v>
      </c>
      <c r="S109" s="45">
        <f>T109/(Напряжение!E58*SQRT(3))</f>
        <v>0.7578183168476276</v>
      </c>
      <c r="T109" s="45">
        <f>'[2]Ведомость'!AG57</f>
        <v>14.4</v>
      </c>
      <c r="U109" s="45">
        <f>'[2]Ведомость'!AH57</f>
        <v>14.4</v>
      </c>
      <c r="V109" s="45">
        <f>W109/(Напряжение!I58*SQRT(3))</f>
        <v>0.31503099511203164</v>
      </c>
      <c r="W109" s="45">
        <f>'[2]Ведомость'!BG57</f>
        <v>3.6</v>
      </c>
      <c r="X109" s="67">
        <f>'[2]Ведомость'!BH57</f>
        <v>19.44</v>
      </c>
      <c r="Y109" s="18"/>
      <c r="Z109" s="12"/>
      <c r="AA109" s="12"/>
    </row>
    <row r="115" spans="1:28" ht="15">
      <c r="A115" s="15" t="s">
        <v>57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6">
        <f>AA115</f>
        <v>41444</v>
      </c>
      <c r="N115" s="53"/>
      <c r="O115" s="15" t="s">
        <v>57</v>
      </c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6">
        <f>AA58</f>
        <v>41444</v>
      </c>
      <c r="AB115" s="53"/>
    </row>
    <row r="116" spans="1:28" ht="15">
      <c r="A116" s="15" t="s">
        <v>4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 t="s">
        <v>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</row>
    <row r="117" spans="1:26" ht="15">
      <c r="A117" s="65"/>
      <c r="B117" s="83" t="str">
        <f>'[2]Ведомость'!$BE$7</f>
        <v>ГПП яч. ЯКНО-1 (тп14)</v>
      </c>
      <c r="C117" s="80"/>
      <c r="D117" s="75"/>
      <c r="E117" s="91" t="str">
        <f>'[2]Ведомость'!$Y$7</f>
        <v>ГПП Яч. 1021 (тп12)</v>
      </c>
      <c r="F117" s="80"/>
      <c r="G117" s="75"/>
      <c r="H117" s="90" t="str">
        <f>'[2]Ведомость'!$AA$7</f>
        <v>ГПП Яч. 1022 (тп11)</v>
      </c>
      <c r="I117" s="76"/>
      <c r="J117" s="76"/>
      <c r="K117" s="90" t="str">
        <f>'[2]Ведомость'!$AC$7</f>
        <v>ГПП Яч. 1023 (тп10)</v>
      </c>
      <c r="L117" s="76"/>
      <c r="M117" s="76"/>
      <c r="O117" s="65"/>
      <c r="P117" s="90" t="str">
        <f>'[2]Ведомость'!$AE$7</f>
        <v>ГПП Яч. 1025 (тп9)</v>
      </c>
      <c r="Q117" s="76"/>
      <c r="R117" s="76"/>
      <c r="S117" s="90" t="str">
        <f>'[2]Ведомость'!$AI$7</f>
        <v>ГПП Яч. 1029 (тп13)</v>
      </c>
      <c r="T117" s="76"/>
      <c r="U117" s="76"/>
      <c r="Z117" s="13"/>
    </row>
    <row r="118" spans="1:26" ht="15">
      <c r="A118" s="59" t="s">
        <v>55</v>
      </c>
      <c r="B118" s="7" t="s">
        <v>0</v>
      </c>
      <c r="C118" s="7" t="s">
        <v>1</v>
      </c>
      <c r="D118" s="7" t="s">
        <v>2</v>
      </c>
      <c r="E118" s="7" t="s">
        <v>0</v>
      </c>
      <c r="F118" s="7" t="s">
        <v>1</v>
      </c>
      <c r="G118" s="7" t="s">
        <v>2</v>
      </c>
      <c r="H118" s="7" t="s">
        <v>0</v>
      </c>
      <c r="I118" s="7" t="s">
        <v>1</v>
      </c>
      <c r="J118" s="4" t="s">
        <v>2</v>
      </c>
      <c r="K118" s="7" t="s">
        <v>0</v>
      </c>
      <c r="L118" s="7" t="s">
        <v>1</v>
      </c>
      <c r="M118" s="7" t="s">
        <v>2</v>
      </c>
      <c r="N118" s="3"/>
      <c r="O118" s="59" t="s">
        <v>55</v>
      </c>
      <c r="P118" s="7" t="s">
        <v>0</v>
      </c>
      <c r="Q118" s="7" t="s">
        <v>1</v>
      </c>
      <c r="R118" s="4" t="s">
        <v>2</v>
      </c>
      <c r="S118" s="7" t="s">
        <v>0</v>
      </c>
      <c r="T118" s="7" t="s">
        <v>1</v>
      </c>
      <c r="U118" s="4" t="s">
        <v>2</v>
      </c>
      <c r="Z118" s="10"/>
    </row>
    <row r="119" spans="1:26" s="46" customFormat="1" ht="15">
      <c r="A119" s="42">
        <f>A62</f>
        <v>40164</v>
      </c>
      <c r="B119" s="45">
        <f>C119/(Напряжение!H11*SQRT(3))</f>
        <v>69.49950969437961</v>
      </c>
      <c r="C119" s="45">
        <f>'[2]Ведомость'!BE10</f>
        <v>774.72</v>
      </c>
      <c r="D119" s="45">
        <f>'[2]Ведомость'!BF10</f>
        <v>147.6</v>
      </c>
      <c r="E119" s="45">
        <f>F119/(Напряжение!E11*SQRT(3))</f>
        <v>33.03442208931224</v>
      </c>
      <c r="F119" s="45">
        <f>'[2]Ведомость'!Y10</f>
        <v>626.4</v>
      </c>
      <c r="G119" s="45">
        <f>'[2]Ведомость'!Z10</f>
        <v>458.4</v>
      </c>
      <c r="H119" s="45">
        <f>I119/(Напряжение!E11*SQRT(3))</f>
        <v>0</v>
      </c>
      <c r="I119" s="45">
        <f>'[2]Ведомость'!AA10</f>
        <v>0</v>
      </c>
      <c r="J119" s="45">
        <f>'[2]Ведомость'!AB10</f>
        <v>0</v>
      </c>
      <c r="K119" s="45">
        <f>L119/(Напряжение!E11*SQRT(3))</f>
        <v>2.362615117498704</v>
      </c>
      <c r="L119" s="45">
        <f>'[2]Ведомость'!AC10</f>
        <v>44.8</v>
      </c>
      <c r="M119" s="45">
        <f>'[2]Ведомость'!AD10</f>
        <v>78</v>
      </c>
      <c r="O119" s="42">
        <f>A119</f>
        <v>40164</v>
      </c>
      <c r="P119" s="45">
        <f>Q119/(Напряжение!E11*SQRT(3))</f>
        <v>2.4048046731683237</v>
      </c>
      <c r="Q119" s="45">
        <f>'[2]Ведомость'!AE10</f>
        <v>45.6</v>
      </c>
      <c r="R119" s="45">
        <f>'[2]Ведомость'!AF10</f>
        <v>45.6</v>
      </c>
      <c r="S119" s="45">
        <f>T119/(Напряжение!E11*SQRT(3))</f>
        <v>19.70252249771241</v>
      </c>
      <c r="T119" s="45">
        <f>'[2]Ведомость'!AI10</f>
        <v>373.6</v>
      </c>
      <c r="U119" s="45">
        <f>'[2]Ведомость'!AJ10</f>
        <v>290.4</v>
      </c>
      <c r="Z119" s="49"/>
    </row>
    <row r="120" spans="1:26" s="46" customFormat="1" ht="15" hidden="1">
      <c r="A120" s="42">
        <f aca="true" t="shared" si="3" ref="A120:A166">A63</f>
        <v>40163.020833333336</v>
      </c>
      <c r="B120" s="45">
        <f>C120/(Напряжение!H12*SQRT(3))</f>
        <v>68.86239192295703</v>
      </c>
      <c r="C120" s="45">
        <f>'[2]Ведомость'!BE11</f>
        <v>768.24</v>
      </c>
      <c r="D120" s="45">
        <f>'[2]Ведомость'!BF11</f>
        <v>143.28</v>
      </c>
      <c r="E120" s="45">
        <f>F120/(Напряжение!E12*SQRT(3))</f>
        <v>32.53517077181496</v>
      </c>
      <c r="F120" s="45">
        <f>'[2]Ведомость'!Y11</f>
        <v>619.2</v>
      </c>
      <c r="G120" s="45">
        <f>'[2]Ведомость'!Z11</f>
        <v>463.2</v>
      </c>
      <c r="H120" s="45">
        <f>I120/(Напряжение!E12*SQRT(3))</f>
        <v>0</v>
      </c>
      <c r="I120" s="45">
        <f>'[2]Ведомость'!AA11</f>
        <v>0</v>
      </c>
      <c r="J120" s="45">
        <f>'[2]Ведомость'!AB11</f>
        <v>0</v>
      </c>
      <c r="K120" s="45">
        <f>L120/(Напряжение!E12*SQRT(3))</f>
        <v>1.7864919351448783</v>
      </c>
      <c r="L120" s="45">
        <f>'[2]Ведомость'!AC11</f>
        <v>34</v>
      </c>
      <c r="M120" s="45">
        <f>'[2]Ведомость'!AD11</f>
        <v>77.6</v>
      </c>
      <c r="O120" s="42">
        <f aca="true" t="shared" si="4" ref="O120:O166">A120</f>
        <v>40163.020833333336</v>
      </c>
      <c r="P120" s="45">
        <f>Q120/(Напряжение!E12*SQRT(3))</f>
        <v>2.522106261381005</v>
      </c>
      <c r="Q120" s="45">
        <f>'[2]Ведомость'!AE11</f>
        <v>48</v>
      </c>
      <c r="R120" s="45">
        <f>'[2]Ведомость'!AF11</f>
        <v>45.6</v>
      </c>
      <c r="S120" s="45">
        <f>T120/(Напряжение!E12*SQRT(3))</f>
        <v>20.302955404117085</v>
      </c>
      <c r="T120" s="45">
        <f>'[2]Ведомость'!AI11</f>
        <v>386.4</v>
      </c>
      <c r="U120" s="45">
        <f>'[2]Ведомость'!AJ11</f>
        <v>289.6</v>
      </c>
      <c r="Z120" s="49"/>
    </row>
    <row r="121" spans="1:26" s="46" customFormat="1" ht="15">
      <c r="A121" s="42">
        <f t="shared" si="3"/>
        <v>40163.041666666664</v>
      </c>
      <c r="B121" s="45">
        <f>C121/(Напряжение!H13*SQRT(3))</f>
        <v>72.87978803232546</v>
      </c>
      <c r="C121" s="45">
        <f>'[2]Ведомость'!BE12</f>
        <v>813.6</v>
      </c>
      <c r="D121" s="45">
        <f>'[2]Ведомость'!BF12</f>
        <v>167.04</v>
      </c>
      <c r="E121" s="45">
        <f>F121/(Напряжение!E13*SQRT(3))</f>
        <v>34.83335154581937</v>
      </c>
      <c r="F121" s="45">
        <f>'[2]Ведомость'!Y12</f>
        <v>662.4</v>
      </c>
      <c r="G121" s="45">
        <f>'[2]Ведомость'!Z12</f>
        <v>463.2</v>
      </c>
      <c r="H121" s="45">
        <f>I121/(Напряжение!E13*SQRT(3))</f>
        <v>0</v>
      </c>
      <c r="I121" s="45">
        <f>'[2]Ведомость'!AA12</f>
        <v>0</v>
      </c>
      <c r="J121" s="45">
        <f>'[2]Ведомость'!AB12</f>
        <v>0</v>
      </c>
      <c r="K121" s="45">
        <f>L121/(Напряжение!E13*SQRT(3))</f>
        <v>1.4724242803184517</v>
      </c>
      <c r="L121" s="45">
        <f>'[2]Ведомость'!AC12</f>
        <v>28</v>
      </c>
      <c r="M121" s="45">
        <f>'[2]Ведомость'!AD12</f>
        <v>74.4</v>
      </c>
      <c r="O121" s="42">
        <f t="shared" si="4"/>
        <v>40163.041666666664</v>
      </c>
      <c r="P121" s="45">
        <f>Q121/(Напряжение!E13*SQRT(3))</f>
        <v>2.5241559091173458</v>
      </c>
      <c r="Q121" s="45">
        <f>'[2]Ведомость'!AE12</f>
        <v>48</v>
      </c>
      <c r="R121" s="45">
        <f>'[2]Ведомость'!AF12</f>
        <v>43.2</v>
      </c>
      <c r="S121" s="45">
        <f>T121/(Напряжение!E13*SQRT(3))</f>
        <v>20.74014771991419</v>
      </c>
      <c r="T121" s="45">
        <f>'[2]Ведомость'!AI12</f>
        <v>394.4</v>
      </c>
      <c r="U121" s="45">
        <f>'[2]Ведомость'!AJ12</f>
        <v>292.8</v>
      </c>
      <c r="Z121" s="49"/>
    </row>
    <row r="122" spans="1:26" s="46" customFormat="1" ht="15" hidden="1">
      <c r="A122" s="42">
        <f t="shared" si="3"/>
        <v>40163.0625</v>
      </c>
      <c r="B122" s="45">
        <f>C122/(Напряжение!H14*SQRT(3))</f>
        <v>72.60564997703261</v>
      </c>
      <c r="C122" s="45">
        <f>'[2]Ведомость'!BE13</f>
        <v>809.28</v>
      </c>
      <c r="D122" s="45">
        <f>'[2]Ведомость'!BF13</f>
        <v>156.96</v>
      </c>
      <c r="E122" s="45">
        <f>F122/(Напряжение!E14*SQRT(3))</f>
        <v>38.6278284469972</v>
      </c>
      <c r="F122" s="45">
        <f>'[2]Ведомость'!Y13</f>
        <v>734.4</v>
      </c>
      <c r="G122" s="45">
        <f>'[2]Ведомость'!Z13</f>
        <v>463.2</v>
      </c>
      <c r="H122" s="45">
        <f>I122/(Напряжение!E14*SQRT(3))</f>
        <v>0</v>
      </c>
      <c r="I122" s="45">
        <f>'[2]Ведомость'!AA13</f>
        <v>0</v>
      </c>
      <c r="J122" s="45">
        <f>'[2]Ведомость'!AB13</f>
        <v>0</v>
      </c>
      <c r="K122" s="45">
        <f>L122/(Напряжение!E14*SQRT(3))</f>
        <v>1.4727385573473877</v>
      </c>
      <c r="L122" s="45">
        <f>'[2]Ведомость'!AC13</f>
        <v>28</v>
      </c>
      <c r="M122" s="45">
        <f>'[2]Ведомость'!AD13</f>
        <v>78.4</v>
      </c>
      <c r="O122" s="42">
        <f t="shared" si="4"/>
        <v>40163.0625</v>
      </c>
      <c r="P122" s="45">
        <f>Q122/(Напряжение!E14*SQRT(3))</f>
        <v>2.7771641367122166</v>
      </c>
      <c r="Q122" s="45">
        <f>'[2]Ведомость'!AE13</f>
        <v>52.8</v>
      </c>
      <c r="R122" s="45">
        <f>'[2]Ведомость'!AF13</f>
        <v>50.4</v>
      </c>
      <c r="S122" s="45">
        <f>T122/(Напряжение!E14*SQRT(3))</f>
        <v>22.63809553865413</v>
      </c>
      <c r="T122" s="45">
        <f>'[2]Ведомость'!AI13</f>
        <v>430.4</v>
      </c>
      <c r="U122" s="45">
        <f>'[2]Ведомость'!AJ13</f>
        <v>276</v>
      </c>
      <c r="Z122" s="49"/>
    </row>
    <row r="123" spans="1:26" s="46" customFormat="1" ht="15">
      <c r="A123" s="42">
        <f t="shared" si="3"/>
        <v>40163.083333333336</v>
      </c>
      <c r="B123" s="45">
        <f>C123/(Напряжение!H15*SQRT(3))</f>
        <v>78.92728844201655</v>
      </c>
      <c r="C123" s="45">
        <f>'[2]Ведомость'!BE14</f>
        <v>879.12</v>
      </c>
      <c r="D123" s="45">
        <f>'[2]Ведомость'!BF14</f>
        <v>191.52</v>
      </c>
      <c r="E123" s="45">
        <f>F123/(Напряжение!E15*SQRT(3))</f>
        <v>46.99277801849647</v>
      </c>
      <c r="F123" s="45">
        <f>'[2]Ведомость'!Y14</f>
        <v>892.8</v>
      </c>
      <c r="G123" s="45">
        <f>'[2]Ведомость'!Z14</f>
        <v>444</v>
      </c>
      <c r="H123" s="45">
        <f>I123/(Напряжение!E15*SQRT(3))</f>
        <v>0</v>
      </c>
      <c r="I123" s="45">
        <f>'[2]Ведомость'!AA14</f>
        <v>0</v>
      </c>
      <c r="J123" s="45">
        <f>'[2]Ведомость'!AB14</f>
        <v>0</v>
      </c>
      <c r="K123" s="45">
        <f>L123/(Напряжение!E15*SQRT(3))</f>
        <v>1.2843008329427799</v>
      </c>
      <c r="L123" s="45">
        <f>'[2]Ведомость'!AC14</f>
        <v>24.4</v>
      </c>
      <c r="M123" s="45">
        <f>'[2]Ведомость'!AD14</f>
        <v>72.8</v>
      </c>
      <c r="O123" s="42">
        <f t="shared" si="4"/>
        <v>40163.083333333336</v>
      </c>
      <c r="P123" s="45">
        <f>Q123/(Напряжение!E15*SQRT(3))</f>
        <v>3.410766146503776</v>
      </c>
      <c r="Q123" s="45">
        <f>'[2]Ведомость'!AE14</f>
        <v>64.8</v>
      </c>
      <c r="R123" s="45">
        <f>'[2]Ведомость'!AF14</f>
        <v>48</v>
      </c>
      <c r="S123" s="45">
        <f>T123/(Напряжение!E15*SQRT(3))</f>
        <v>25.39125909063922</v>
      </c>
      <c r="T123" s="45">
        <f>'[2]Ведомость'!AI14</f>
        <v>482.4</v>
      </c>
      <c r="U123" s="45">
        <f>'[2]Ведомость'!AJ14</f>
        <v>268.8</v>
      </c>
      <c r="Z123" s="49"/>
    </row>
    <row r="124" spans="1:26" s="46" customFormat="1" ht="15" hidden="1">
      <c r="A124" s="42">
        <f t="shared" si="3"/>
        <v>40163.104166666664</v>
      </c>
      <c r="B124" s="45">
        <f>C124/(Напряжение!H16*SQRT(3))</f>
        <v>81.02895655310927</v>
      </c>
      <c r="C124" s="45">
        <f>'[2]Ведомость'!BE15</f>
        <v>903.6</v>
      </c>
      <c r="D124" s="45">
        <f>'[2]Ведомость'!BF15</f>
        <v>200.16</v>
      </c>
      <c r="E124" s="45">
        <f>F124/(Напряжение!E16*SQRT(3))</f>
        <v>54.01425348219216</v>
      </c>
      <c r="F124" s="45">
        <f>'[2]Ведомость'!Y15</f>
        <v>1032</v>
      </c>
      <c r="G124" s="45">
        <f>'[2]Ведомость'!Z15</f>
        <v>446.4</v>
      </c>
      <c r="H124" s="45">
        <f>I124/(Напряжение!E16*SQRT(3))</f>
        <v>0</v>
      </c>
      <c r="I124" s="45">
        <f>'[2]Ведомость'!AA15</f>
        <v>0</v>
      </c>
      <c r="J124" s="45">
        <f>'[2]Ведомость'!AB15</f>
        <v>0</v>
      </c>
      <c r="K124" s="45">
        <f>L124/(Напряжение!E16*SQRT(3))</f>
        <v>1.4236314871275453</v>
      </c>
      <c r="L124" s="45">
        <f>'[2]Ведомость'!AC15</f>
        <v>27.2</v>
      </c>
      <c r="M124" s="45">
        <f>'[2]Ведомость'!AD15</f>
        <v>72</v>
      </c>
      <c r="O124" s="42">
        <f t="shared" si="4"/>
        <v>40163.104166666664</v>
      </c>
      <c r="P124" s="45">
        <f>Q124/(Напряжение!E16*SQRT(3))</f>
        <v>3.7684362894552668</v>
      </c>
      <c r="Q124" s="45">
        <f>'[2]Ведомость'!AE15</f>
        <v>72</v>
      </c>
      <c r="R124" s="45">
        <f>'[2]Ведомость'!AF15</f>
        <v>45.6</v>
      </c>
      <c r="S124" s="45">
        <f>T124/(Напряжение!E16*SQRT(3))</f>
        <v>28.975087914478276</v>
      </c>
      <c r="T124" s="45">
        <f>'[2]Ведомость'!AI15</f>
        <v>553.6</v>
      </c>
      <c r="U124" s="45">
        <f>'[2]Ведомость'!AJ15</f>
        <v>274.4</v>
      </c>
      <c r="Z124" s="49"/>
    </row>
    <row r="125" spans="1:26" s="46" customFormat="1" ht="15">
      <c r="A125" s="42">
        <f t="shared" si="3"/>
        <v>40163.125</v>
      </c>
      <c r="B125" s="45">
        <f>C125/(Напряжение!H17*SQRT(3))</f>
        <v>82.33756896444095</v>
      </c>
      <c r="C125" s="45">
        <f>'[2]Ведомость'!BE16</f>
        <v>918</v>
      </c>
      <c r="D125" s="45">
        <f>'[2]Ведомость'!BF16</f>
        <v>200.88</v>
      </c>
      <c r="E125" s="45">
        <f>F125/(Напряжение!E17*SQRT(3))</f>
        <v>60.99898361122021</v>
      </c>
      <c r="F125" s="45">
        <f>'[2]Ведомость'!Y16</f>
        <v>1168.8</v>
      </c>
      <c r="G125" s="45">
        <f>'[2]Ведомость'!Z16</f>
        <v>441.6</v>
      </c>
      <c r="H125" s="45">
        <f>I125/(Напряжение!E17*SQRT(3))</f>
        <v>0</v>
      </c>
      <c r="I125" s="45">
        <f>'[2]Ведомость'!AA16</f>
        <v>0</v>
      </c>
      <c r="J125" s="45">
        <f>'[2]Ведомость'!AB16</f>
        <v>0</v>
      </c>
      <c r="K125" s="45">
        <f>L125/(Напряжение!E17*SQRT(3))</f>
        <v>1.5865580952952552</v>
      </c>
      <c r="L125" s="45">
        <f>'[2]Ведомость'!AC16</f>
        <v>30.4</v>
      </c>
      <c r="M125" s="45">
        <f>'[2]Ведомость'!AD16</f>
        <v>71.6</v>
      </c>
      <c r="O125" s="42">
        <f t="shared" si="4"/>
        <v>40163.125</v>
      </c>
      <c r="P125" s="45">
        <f>Q125/(Напряжение!E17*SQRT(3))</f>
        <v>3.7576375941203417</v>
      </c>
      <c r="Q125" s="45">
        <f>'[2]Ведомость'!AE16</f>
        <v>72</v>
      </c>
      <c r="R125" s="45">
        <f>'[2]Ведомость'!AF16</f>
        <v>45.6</v>
      </c>
      <c r="S125" s="45">
        <f>T125/(Напряжение!E17*SQRT(3))</f>
        <v>32.900204712964765</v>
      </c>
      <c r="T125" s="45">
        <f>'[2]Ведомость'!AI16</f>
        <v>630.4</v>
      </c>
      <c r="U125" s="45">
        <f>'[2]Ведомость'!AJ16</f>
        <v>283.2</v>
      </c>
      <c r="Z125" s="49"/>
    </row>
    <row r="126" spans="1:26" s="46" customFormat="1" ht="15" hidden="1">
      <c r="A126" s="42">
        <f t="shared" si="3"/>
        <v>40163.145833333336</v>
      </c>
      <c r="B126" s="45">
        <f>C126/(Напряжение!H18*SQRT(3))</f>
        <v>82.33725459593622</v>
      </c>
      <c r="C126" s="45">
        <f>'[2]Ведомость'!BE17</f>
        <v>915.84</v>
      </c>
      <c r="D126" s="45">
        <f>'[2]Ведомость'!BF17</f>
        <v>205.92</v>
      </c>
      <c r="E126" s="45">
        <f>F126/(Напряжение!E18*SQRT(3))</f>
        <v>65.87284027596195</v>
      </c>
      <c r="F126" s="45">
        <f>'[2]Ведомость'!Y17</f>
        <v>1257.6</v>
      </c>
      <c r="G126" s="45">
        <f>'[2]Ведомость'!Z17</f>
        <v>453.6</v>
      </c>
      <c r="H126" s="45">
        <f>I126/(Напряжение!E18*SQRT(3))</f>
        <v>0</v>
      </c>
      <c r="I126" s="45">
        <f>'[2]Ведомость'!AA17</f>
        <v>0</v>
      </c>
      <c r="J126" s="45">
        <f>'[2]Ведомость'!AB17</f>
        <v>0</v>
      </c>
      <c r="K126" s="45">
        <f>L126/(Напряжение!E18*SQRT(3))</f>
        <v>1.9066248298704</v>
      </c>
      <c r="L126" s="45">
        <f>'[2]Ведомость'!AC17</f>
        <v>36.4</v>
      </c>
      <c r="M126" s="45">
        <f>'[2]Ведомость'!AD17</f>
        <v>73.6</v>
      </c>
      <c r="O126" s="42">
        <f t="shared" si="4"/>
        <v>40163.145833333336</v>
      </c>
      <c r="P126" s="45">
        <f>Q126/(Напряжение!E18*SQRT(3))</f>
        <v>4.0227688718144705</v>
      </c>
      <c r="Q126" s="45">
        <f>'[2]Ведомость'!AE17</f>
        <v>76.8</v>
      </c>
      <c r="R126" s="45">
        <f>'[2]Ведомость'!AF17</f>
        <v>48</v>
      </c>
      <c r="S126" s="45">
        <f>T126/(Напряжение!E18*SQRT(3))</f>
        <v>32.55928555624837</v>
      </c>
      <c r="T126" s="45">
        <f>'[2]Ведомость'!AI17</f>
        <v>621.6</v>
      </c>
      <c r="U126" s="45">
        <f>'[2]Ведомость'!AJ17</f>
        <v>283.2</v>
      </c>
      <c r="Z126" s="49"/>
    </row>
    <row r="127" spans="1:26" s="46" customFormat="1" ht="15">
      <c r="A127" s="42">
        <f t="shared" si="3"/>
        <v>40163.166666666664</v>
      </c>
      <c r="B127" s="45">
        <f>C127/(Напряжение!H19*SQRT(3))</f>
        <v>76.97336717536199</v>
      </c>
      <c r="C127" s="45">
        <f>'[2]Ведомость'!BE18</f>
        <v>855.36</v>
      </c>
      <c r="D127" s="45">
        <f>'[2]Ведомость'!BF18</f>
        <v>166.32</v>
      </c>
      <c r="E127" s="45">
        <f>F127/(Напряжение!E19*SQRT(3))</f>
        <v>67.76775295364148</v>
      </c>
      <c r="F127" s="45">
        <f>'[2]Ведомость'!Y18</f>
        <v>1293.6</v>
      </c>
      <c r="G127" s="45">
        <f>'[2]Ведомость'!Z18</f>
        <v>456</v>
      </c>
      <c r="H127" s="45">
        <f>I127/(Напряжение!E19*SQRT(3))</f>
        <v>0</v>
      </c>
      <c r="I127" s="45">
        <f>'[2]Ведомость'!AA18</f>
        <v>0</v>
      </c>
      <c r="J127" s="45">
        <f>'[2]Ведомость'!AB18</f>
        <v>0</v>
      </c>
      <c r="K127" s="45">
        <f>L127/(Напряжение!E19*SQRT(3))</f>
        <v>3.625176642232522</v>
      </c>
      <c r="L127" s="45">
        <f>'[2]Ведомость'!AC18</f>
        <v>69.2</v>
      </c>
      <c r="M127" s="45">
        <f>'[2]Ведомость'!AD18</f>
        <v>132</v>
      </c>
      <c r="O127" s="42">
        <f t="shared" si="4"/>
        <v>40163.166666666664</v>
      </c>
      <c r="P127" s="45">
        <f>Q127/(Напряжение!E19*SQRT(3))</f>
        <v>4.14904609920254</v>
      </c>
      <c r="Q127" s="45">
        <f>'[2]Ведомость'!AE18</f>
        <v>79.2</v>
      </c>
      <c r="R127" s="45">
        <f>'[2]Ведомость'!AF18</f>
        <v>55.2</v>
      </c>
      <c r="S127" s="45">
        <f>T127/(Напряжение!E19*SQRT(3))</f>
        <v>35.28784662150039</v>
      </c>
      <c r="T127" s="45">
        <f>'[2]Ведомость'!AI18</f>
        <v>673.6</v>
      </c>
      <c r="U127" s="45">
        <f>'[2]Ведомость'!AJ18</f>
        <v>297.6</v>
      </c>
      <c r="Z127" s="49"/>
    </row>
    <row r="128" spans="1:26" s="46" customFormat="1" ht="15" hidden="1">
      <c r="A128" s="42">
        <f t="shared" si="3"/>
        <v>40163.1875</v>
      </c>
      <c r="B128" s="45">
        <f>C128/(Напряжение!H20*SQRT(3))</f>
        <v>76.54245127236176</v>
      </c>
      <c r="C128" s="45">
        <f>'[2]Ведомость'!BE19</f>
        <v>851.04</v>
      </c>
      <c r="D128" s="45">
        <f>'[2]Ведомость'!BF19</f>
        <v>163.44</v>
      </c>
      <c r="E128" s="45">
        <f>F128/(Напряжение!E20*SQRT(3))</f>
        <v>65.19632353265712</v>
      </c>
      <c r="F128" s="45">
        <f>'[2]Ведомость'!Y19</f>
        <v>1240.8</v>
      </c>
      <c r="G128" s="45">
        <f>'[2]Ведомость'!Z19</f>
        <v>463.2</v>
      </c>
      <c r="H128" s="45">
        <f>I128/(Напряжение!E20*SQRT(3))</f>
        <v>0</v>
      </c>
      <c r="I128" s="45">
        <f>'[2]Ведомость'!AA19</f>
        <v>0</v>
      </c>
      <c r="J128" s="45">
        <f>'[2]Ведомость'!AB19</f>
        <v>0</v>
      </c>
      <c r="K128" s="45">
        <f>L128/(Напряжение!E20*SQRT(3))</f>
        <v>3.488907062031297</v>
      </c>
      <c r="L128" s="45">
        <f>'[2]Ведомость'!AC19</f>
        <v>66.4</v>
      </c>
      <c r="M128" s="45">
        <f>'[2]Ведомость'!AD19</f>
        <v>118</v>
      </c>
      <c r="O128" s="42">
        <f t="shared" si="4"/>
        <v>40163.1875</v>
      </c>
      <c r="P128" s="45">
        <f>Q128/(Напряжение!E20*SQRT(3))</f>
        <v>4.539782683125061</v>
      </c>
      <c r="Q128" s="45">
        <f>'[2]Ведомость'!AE19</f>
        <v>86.4</v>
      </c>
      <c r="R128" s="45">
        <f>'[2]Ведомость'!AF19</f>
        <v>60</v>
      </c>
      <c r="S128" s="45">
        <f>T128/(Напряжение!E20*SQRT(3))</f>
        <v>35.56163101781298</v>
      </c>
      <c r="T128" s="45">
        <f>'[2]Ведомость'!AI19</f>
        <v>676.8</v>
      </c>
      <c r="U128" s="45">
        <f>'[2]Ведомость'!AJ19</f>
        <v>296.8</v>
      </c>
      <c r="Z128" s="49"/>
    </row>
    <row r="129" spans="1:26" s="46" customFormat="1" ht="15">
      <c r="A129" s="42">
        <f t="shared" si="3"/>
        <v>40163.208333333336</v>
      </c>
      <c r="B129" s="45">
        <f>C129/(Напряжение!H21*SQRT(3))</f>
        <v>77.07547866029454</v>
      </c>
      <c r="C129" s="45">
        <f>'[2]Ведомость'!BE20</f>
        <v>855.36</v>
      </c>
      <c r="D129" s="45">
        <f>'[2]Ведомость'!BF20</f>
        <v>160.56</v>
      </c>
      <c r="E129" s="45">
        <f>F129/(Напряжение!E21*SQRT(3))</f>
        <v>34.478541528224525</v>
      </c>
      <c r="F129" s="45">
        <f>'[2]Ведомость'!Y20</f>
        <v>655.2</v>
      </c>
      <c r="G129" s="45">
        <f>'[2]Ведомость'!Z20</f>
        <v>240</v>
      </c>
      <c r="H129" s="45">
        <f>I129/(Напряжение!E21*SQRT(3))</f>
        <v>0</v>
      </c>
      <c r="I129" s="45">
        <f>'[2]Ведомость'!AA20</f>
        <v>0</v>
      </c>
      <c r="J129" s="45">
        <f>'[2]Ведомость'!AB20</f>
        <v>0</v>
      </c>
      <c r="K129" s="45">
        <f>L129/(Напряжение!E21*SQRT(3))</f>
        <v>4.02039159456098</v>
      </c>
      <c r="L129" s="45">
        <f>'[2]Ведомость'!AC20</f>
        <v>76.4</v>
      </c>
      <c r="M129" s="45">
        <f>'[2]Ведомость'!AD20</f>
        <v>129.2</v>
      </c>
      <c r="O129" s="42">
        <f t="shared" si="4"/>
        <v>40163.208333333336</v>
      </c>
      <c r="P129" s="45">
        <f>Q129/(Напряжение!E21*SQRT(3))</f>
        <v>2.2733104304323866</v>
      </c>
      <c r="Q129" s="45">
        <f>'[2]Ведомость'!AE20</f>
        <v>43.2</v>
      </c>
      <c r="R129" s="45">
        <f>'[2]Ведомость'!AF20</f>
        <v>28.8</v>
      </c>
      <c r="S129" s="45">
        <f>T129/(Напряжение!E21*SQRT(3))</f>
        <v>37.21493371300425</v>
      </c>
      <c r="T129" s="45">
        <f>'[2]Ведомость'!AI20</f>
        <v>707.2</v>
      </c>
      <c r="U129" s="45">
        <f>'[2]Ведомость'!AJ20</f>
        <v>316</v>
      </c>
      <c r="Z129" s="49"/>
    </row>
    <row r="130" spans="1:26" s="46" customFormat="1" ht="15" hidden="1">
      <c r="A130" s="42">
        <f t="shared" si="3"/>
        <v>40163.229166666664</v>
      </c>
      <c r="B130" s="45">
        <f>C130/(Напряжение!H22*SQRT(3))</f>
        <v>77.61903502089224</v>
      </c>
      <c r="C130" s="45">
        <f>'[2]Ведомость'!BE21</f>
        <v>862.56</v>
      </c>
      <c r="D130" s="45">
        <f>'[2]Ведомость'!BF21</f>
        <v>163.44</v>
      </c>
      <c r="E130" s="45">
        <f>F130/(Напряжение!E22*SQRT(3))</f>
        <v>0</v>
      </c>
      <c r="F130" s="45">
        <f>'[2]Ведомость'!Y21</f>
        <v>0</v>
      </c>
      <c r="G130" s="45">
        <f>'[2]Ведомость'!Z21</f>
        <v>0</v>
      </c>
      <c r="H130" s="45">
        <f>I130/(Напряжение!E22*SQRT(3))</f>
        <v>0</v>
      </c>
      <c r="I130" s="45">
        <f>'[2]Ведомость'!AA21</f>
        <v>0</v>
      </c>
      <c r="J130" s="45">
        <f>'[2]Ведомость'!AB21</f>
        <v>0</v>
      </c>
      <c r="K130" s="45">
        <f>L130/(Напряжение!E22*SQRT(3))</f>
        <v>5.296132957835398</v>
      </c>
      <c r="L130" s="45">
        <f>'[2]Ведомость'!AC21</f>
        <v>100.4</v>
      </c>
      <c r="M130" s="45">
        <f>'[2]Ведомость'!AD21</f>
        <v>171.2</v>
      </c>
      <c r="O130" s="42">
        <f t="shared" si="4"/>
        <v>40163.229166666664</v>
      </c>
      <c r="P130" s="45">
        <f>Q130/(Напряжение!E22*SQRT(3))</f>
        <v>0</v>
      </c>
      <c r="Q130" s="45">
        <f>'[2]Ведомость'!AE21</f>
        <v>0</v>
      </c>
      <c r="R130" s="45">
        <f>'[2]Ведомость'!AF21</f>
        <v>0</v>
      </c>
      <c r="S130" s="45">
        <f>T130/(Напряжение!E22*SQRT(3))</f>
        <v>38.5710400275821</v>
      </c>
      <c r="T130" s="45">
        <f>'[2]Ведомость'!AI21</f>
        <v>731.2</v>
      </c>
      <c r="U130" s="45">
        <f>'[2]Ведомость'!AJ21</f>
        <v>326.4</v>
      </c>
      <c r="Z130" s="49"/>
    </row>
    <row r="131" spans="1:26" s="46" customFormat="1" ht="15">
      <c r="A131" s="42">
        <f t="shared" si="3"/>
        <v>40163.25</v>
      </c>
      <c r="B131" s="45">
        <f>C131/(Напряжение!H23*SQRT(3))</f>
        <v>77.41645910909246</v>
      </c>
      <c r="C131" s="45">
        <f>'[2]Ведомость'!BE22</f>
        <v>858.96</v>
      </c>
      <c r="D131" s="45">
        <f>'[2]Ведомость'!BF22</f>
        <v>160.56</v>
      </c>
      <c r="E131" s="45">
        <f>F131/(Напряжение!E23*SQRT(3))</f>
        <v>0.1267699528378801</v>
      </c>
      <c r="F131" s="45">
        <f>'[2]Ведомость'!Y22</f>
        <v>2.4</v>
      </c>
      <c r="G131" s="45">
        <f>'[2]Ведомость'!Z22</f>
        <v>0</v>
      </c>
      <c r="H131" s="45">
        <f>I131/(Напряжение!E23*SQRT(3))</f>
        <v>0</v>
      </c>
      <c r="I131" s="45">
        <f>'[2]Ведомость'!AA22</f>
        <v>0</v>
      </c>
      <c r="J131" s="45">
        <f>'[2]Ведомость'!AB22</f>
        <v>0</v>
      </c>
      <c r="K131" s="45">
        <f>L131/(Напряжение!E23*SQRT(3))</f>
        <v>5.239824717299044</v>
      </c>
      <c r="L131" s="45">
        <f>'[2]Ведомость'!AC22</f>
        <v>99.2</v>
      </c>
      <c r="M131" s="45">
        <f>'[2]Ведомость'!AD22</f>
        <v>164.8</v>
      </c>
      <c r="O131" s="42">
        <f t="shared" si="4"/>
        <v>40163.25</v>
      </c>
      <c r="P131" s="45">
        <f>Q131/(Напряжение!E23*SQRT(3))</f>
        <v>0</v>
      </c>
      <c r="Q131" s="45">
        <f>'[2]Ведомость'!AE22</f>
        <v>0</v>
      </c>
      <c r="R131" s="45">
        <f>'[2]Ведомость'!AF22</f>
        <v>0</v>
      </c>
      <c r="S131" s="45">
        <f>T131/(Напряжение!E23*SQRT(3))</f>
        <v>38.96063217217515</v>
      </c>
      <c r="T131" s="45">
        <f>'[2]Ведомость'!AI22</f>
        <v>737.6</v>
      </c>
      <c r="U131" s="45">
        <f>'[2]Ведомость'!AJ22</f>
        <v>323.2</v>
      </c>
      <c r="Z131" s="49"/>
    </row>
    <row r="132" spans="1:26" s="46" customFormat="1" ht="15" hidden="1">
      <c r="A132" s="42">
        <f t="shared" si="3"/>
        <v>40163.270833333336</v>
      </c>
      <c r="B132" s="45">
        <f>C132/(Напряжение!H24*SQRT(3))</f>
        <v>79.95969898374176</v>
      </c>
      <c r="C132" s="45">
        <f>'[2]Ведомость'!BE23</f>
        <v>886.32</v>
      </c>
      <c r="D132" s="45">
        <f>'[2]Ведомость'!BF23</f>
        <v>175.68</v>
      </c>
      <c r="E132" s="45">
        <f>F132/(Напряжение!E24*SQRT(3))</f>
        <v>0</v>
      </c>
      <c r="F132" s="45">
        <f>'[2]Ведомость'!Y23</f>
        <v>0</v>
      </c>
      <c r="G132" s="45">
        <f>'[2]Ведомость'!Z23</f>
        <v>0</v>
      </c>
      <c r="H132" s="45">
        <f>I132/(Напряжение!E24*SQRT(3))</f>
        <v>0</v>
      </c>
      <c r="I132" s="45">
        <f>'[2]Ведомость'!AA23</f>
        <v>0</v>
      </c>
      <c r="J132" s="45">
        <f>'[2]Ведомость'!AB23</f>
        <v>0</v>
      </c>
      <c r="K132" s="45">
        <f>L132/(Напряжение!E24*SQRT(3))</f>
        <v>4.888097592975384</v>
      </c>
      <c r="L132" s="45">
        <f>'[2]Ведомость'!AC23</f>
        <v>92.8</v>
      </c>
      <c r="M132" s="45">
        <f>'[2]Ведомость'!AD23</f>
        <v>156.4</v>
      </c>
      <c r="O132" s="42">
        <f t="shared" si="4"/>
        <v>40163.270833333336</v>
      </c>
      <c r="P132" s="45">
        <f>Q132/(Напряжение!E24*SQRT(3))</f>
        <v>0</v>
      </c>
      <c r="Q132" s="45">
        <f>'[2]Ведомость'!AE23</f>
        <v>0</v>
      </c>
      <c r="R132" s="45">
        <f>'[2]Ведомость'!AF23</f>
        <v>2.4</v>
      </c>
      <c r="S132" s="45">
        <f>T132/(Напряжение!E24*SQRT(3))</f>
        <v>36.323621768489495</v>
      </c>
      <c r="T132" s="45">
        <f>'[2]Ведомость'!AI23</f>
        <v>689.6</v>
      </c>
      <c r="U132" s="45">
        <f>'[2]Ведомость'!AJ23</f>
        <v>325.6</v>
      </c>
      <c r="Z132" s="49"/>
    </row>
    <row r="133" spans="1:26" s="46" customFormat="1" ht="15">
      <c r="A133" s="42">
        <f t="shared" si="3"/>
        <v>40163.291666666664</v>
      </c>
      <c r="B133" s="45">
        <f>C133/(Напряжение!H25*SQRT(3))</f>
        <v>79.17671360933593</v>
      </c>
      <c r="C133" s="45">
        <f>'[2]Ведомость'!BE24</f>
        <v>878.4</v>
      </c>
      <c r="D133" s="45">
        <f>'[2]Ведомость'!BF24</f>
        <v>177.12</v>
      </c>
      <c r="E133" s="45">
        <f>F133/(Напряжение!E25*SQRT(3))</f>
        <v>0.12595005041413168</v>
      </c>
      <c r="F133" s="45">
        <f>'[2]Ведомость'!Y24</f>
        <v>2.4</v>
      </c>
      <c r="G133" s="45">
        <f>'[2]Ведомость'!Z24</f>
        <v>0</v>
      </c>
      <c r="H133" s="45">
        <f>I133/(Напряжение!E25*SQRT(3))</f>
        <v>0</v>
      </c>
      <c r="I133" s="45">
        <f>'[2]Ведомость'!AA24</f>
        <v>0</v>
      </c>
      <c r="J133" s="45">
        <f>'[2]Ведомость'!AB24</f>
        <v>0</v>
      </c>
      <c r="K133" s="45">
        <f>L133/(Напряжение!E25*SQRT(3))</f>
        <v>4.9330436412201575</v>
      </c>
      <c r="L133" s="45">
        <f>'[2]Ведомость'!AC24</f>
        <v>94</v>
      </c>
      <c r="M133" s="45">
        <f>'[2]Ведомость'!AD24</f>
        <v>147.6</v>
      </c>
      <c r="O133" s="42">
        <f t="shared" si="4"/>
        <v>40163.291666666664</v>
      </c>
      <c r="P133" s="45">
        <f>Q133/(Напряжение!E25*SQRT(3))</f>
        <v>0</v>
      </c>
      <c r="Q133" s="45">
        <f>'[2]Ведомость'!AE24</f>
        <v>0</v>
      </c>
      <c r="R133" s="45">
        <f>'[2]Ведомость'!AF24</f>
        <v>0</v>
      </c>
      <c r="S133" s="45">
        <f>T133/(Напряжение!E25*SQRT(3))</f>
        <v>36.35758121954601</v>
      </c>
      <c r="T133" s="45">
        <f>'[2]Ведомость'!AI24</f>
        <v>692.8</v>
      </c>
      <c r="U133" s="45">
        <f>'[2]Ведомость'!AJ24</f>
        <v>328.8</v>
      </c>
      <c r="Z133" s="49"/>
    </row>
    <row r="134" spans="1:26" s="46" customFormat="1" ht="15" hidden="1">
      <c r="A134" s="42">
        <f t="shared" si="3"/>
        <v>40163.3125</v>
      </c>
      <c r="B134" s="45">
        <f>C134/(Напряжение!H26*SQRT(3))</f>
        <v>78.68385597781445</v>
      </c>
      <c r="C134" s="45">
        <f>'[2]Ведомость'!BE25</f>
        <v>872.64</v>
      </c>
      <c r="D134" s="45">
        <f>'[2]Ведомость'!BF25</f>
        <v>178.56</v>
      </c>
      <c r="E134" s="45">
        <f>F134/(Напряжение!E26*SQRT(3))</f>
        <v>0</v>
      </c>
      <c r="F134" s="45">
        <f>'[2]Ведомость'!Y25</f>
        <v>0</v>
      </c>
      <c r="G134" s="45">
        <f>'[2]Ведомость'!Z25</f>
        <v>0</v>
      </c>
      <c r="H134" s="45">
        <f>I134/(Напряжение!E26*SQRT(3))</f>
        <v>0</v>
      </c>
      <c r="I134" s="45">
        <f>'[2]Ведомость'!AA25</f>
        <v>0</v>
      </c>
      <c r="J134" s="45">
        <f>'[2]Ведомость'!AB25</f>
        <v>0</v>
      </c>
      <c r="K134" s="45">
        <f>L134/(Напряжение!E26*SQRT(3))</f>
        <v>5.061107093026089</v>
      </c>
      <c r="L134" s="45">
        <f>'[2]Ведомость'!AC25</f>
        <v>96.4</v>
      </c>
      <c r="M134" s="45">
        <f>'[2]Ведомость'!AD25</f>
        <v>140.4</v>
      </c>
      <c r="O134" s="42">
        <f t="shared" si="4"/>
        <v>40163.3125</v>
      </c>
      <c r="P134" s="45">
        <f>Q134/(Напряжение!E26*SQRT(3))</f>
        <v>0</v>
      </c>
      <c r="Q134" s="45">
        <f>'[2]Ведомость'!AE25</f>
        <v>0</v>
      </c>
      <c r="R134" s="45">
        <f>'[2]Ведомость'!AF25</f>
        <v>2.4</v>
      </c>
      <c r="S134" s="45">
        <f>T134/(Напряжение!E26*SQRT(3))</f>
        <v>38.220808752313204</v>
      </c>
      <c r="T134" s="45">
        <f>'[2]Ведомость'!AI25</f>
        <v>728</v>
      </c>
      <c r="U134" s="45">
        <f>'[2]Ведомость'!AJ25</f>
        <v>332</v>
      </c>
      <c r="Z134" s="49"/>
    </row>
    <row r="135" spans="1:26" s="46" customFormat="1" ht="15">
      <c r="A135" s="42">
        <f t="shared" si="3"/>
        <v>40163.333333333336</v>
      </c>
      <c r="B135" s="45">
        <f>C135/(Напряжение!H27*SQRT(3))</f>
        <v>79.08519444261027</v>
      </c>
      <c r="C135" s="45">
        <f>'[2]Ведомость'!BE26</f>
        <v>875.52</v>
      </c>
      <c r="D135" s="45">
        <f>'[2]Ведомость'!BF26</f>
        <v>179.28</v>
      </c>
      <c r="E135" s="45">
        <f>F135/(Напряжение!E27*SQRT(3))</f>
        <v>0.1262408422788997</v>
      </c>
      <c r="F135" s="45">
        <f>'[2]Ведомость'!Y26</f>
        <v>2.4</v>
      </c>
      <c r="G135" s="45">
        <f>'[2]Ведомость'!Z26</f>
        <v>0</v>
      </c>
      <c r="H135" s="45">
        <f>I135/(Напряжение!E27*SQRT(3))</f>
        <v>0</v>
      </c>
      <c r="I135" s="45">
        <f>'[2]Ведомость'!AA26</f>
        <v>0</v>
      </c>
      <c r="J135" s="45">
        <f>'[2]Ведомость'!AB26</f>
        <v>0</v>
      </c>
      <c r="K135" s="45">
        <f>L135/(Напряжение!E27*SQRT(3))</f>
        <v>3.576823864568825</v>
      </c>
      <c r="L135" s="45">
        <f>'[2]Ведомость'!AC26</f>
        <v>68</v>
      </c>
      <c r="M135" s="45">
        <f>'[2]Ведомость'!AD26</f>
        <v>92.8</v>
      </c>
      <c r="O135" s="42">
        <f t="shared" si="4"/>
        <v>40163.333333333336</v>
      </c>
      <c r="P135" s="45">
        <f>Q135/(Напряжение!E27*SQRT(3))</f>
        <v>0</v>
      </c>
      <c r="Q135" s="45">
        <f>'[2]Ведомость'!AE26</f>
        <v>0</v>
      </c>
      <c r="R135" s="45">
        <f>'[2]Ведомость'!AF26</f>
        <v>0</v>
      </c>
      <c r="S135" s="45">
        <f>T135/(Напряжение!E27*SQRT(3))</f>
        <v>39.639624475574514</v>
      </c>
      <c r="T135" s="45">
        <f>'[2]Ведомость'!AI26</f>
        <v>753.6</v>
      </c>
      <c r="U135" s="45">
        <f>'[2]Ведомость'!AJ26</f>
        <v>340.8</v>
      </c>
      <c r="Z135" s="49"/>
    </row>
    <row r="136" spans="1:26" s="46" customFormat="1" ht="15" hidden="1">
      <c r="A136" s="42">
        <f t="shared" si="3"/>
        <v>40163.354166666664</v>
      </c>
      <c r="B136" s="45">
        <f>C136/(Напряжение!H28*SQRT(3))</f>
        <v>78.83285207647516</v>
      </c>
      <c r="C136" s="45">
        <f>'[2]Ведомость'!BE27</f>
        <v>873.36</v>
      </c>
      <c r="D136" s="45">
        <f>'[2]Ведомость'!BF27</f>
        <v>178.56</v>
      </c>
      <c r="E136" s="45">
        <f>F136/(Напряжение!E28*SQRT(3))</f>
        <v>0</v>
      </c>
      <c r="F136" s="45">
        <f>'[2]Ведомость'!Y27</f>
        <v>0</v>
      </c>
      <c r="G136" s="45">
        <f>'[2]Ведомость'!Z27</f>
        <v>0</v>
      </c>
      <c r="H136" s="45">
        <f>I136/(Напряжение!E28*SQRT(3))</f>
        <v>0</v>
      </c>
      <c r="I136" s="45">
        <f>'[2]Ведомость'!AA27</f>
        <v>0</v>
      </c>
      <c r="J136" s="45">
        <f>'[2]Ведомость'!AB27</f>
        <v>0</v>
      </c>
      <c r="K136" s="45">
        <f>L136/(Напряжение!E28*SQRT(3))</f>
        <v>3.302581114389735</v>
      </c>
      <c r="L136" s="45">
        <f>'[2]Ведомость'!AC27</f>
        <v>62.8</v>
      </c>
      <c r="M136" s="45">
        <f>'[2]Ведомость'!AD27</f>
        <v>84.8</v>
      </c>
      <c r="O136" s="42">
        <f t="shared" si="4"/>
        <v>40163.354166666664</v>
      </c>
      <c r="P136" s="45">
        <f>Q136/(Напряжение!E28*SQRT(3))</f>
        <v>0</v>
      </c>
      <c r="Q136" s="45">
        <f>'[2]Ведомость'!AE27</f>
        <v>0</v>
      </c>
      <c r="R136" s="45">
        <f>'[2]Ведомость'!AF27</f>
        <v>0</v>
      </c>
      <c r="S136" s="45">
        <f>T136/(Напряжение!E28*SQRT(3))</f>
        <v>39.29440459668806</v>
      </c>
      <c r="T136" s="45">
        <f>'[2]Ведомость'!AI27</f>
        <v>747.2</v>
      </c>
      <c r="U136" s="45">
        <f>'[2]Ведомость'!AJ27</f>
        <v>344</v>
      </c>
      <c r="Z136" s="49"/>
    </row>
    <row r="137" spans="1:26" s="46" customFormat="1" ht="15">
      <c r="A137" s="42">
        <f t="shared" si="3"/>
        <v>40163.375</v>
      </c>
      <c r="B137" s="45">
        <f>C137/(Напряжение!H29*SQRT(3))</f>
        <v>77.56473816496415</v>
      </c>
      <c r="C137" s="45">
        <f>'[2]Ведомость'!BE28</f>
        <v>861.12</v>
      </c>
      <c r="D137" s="45">
        <f>'[2]Ведомость'!BF28</f>
        <v>167.04</v>
      </c>
      <c r="E137" s="45">
        <f>F137/(Напряжение!E29*SQRT(3))</f>
        <v>0</v>
      </c>
      <c r="F137" s="45">
        <f>'[2]Ведомость'!Y28</f>
        <v>0</v>
      </c>
      <c r="G137" s="45">
        <f>'[2]Ведомость'!Z28</f>
        <v>0</v>
      </c>
      <c r="H137" s="45">
        <f>I137/(Напряжение!E29*SQRT(3))</f>
        <v>0</v>
      </c>
      <c r="I137" s="45">
        <f>'[2]Ведомость'!AA28</f>
        <v>0</v>
      </c>
      <c r="J137" s="45">
        <f>'[2]Ведомость'!AB28</f>
        <v>0</v>
      </c>
      <c r="K137" s="45">
        <f>L137/(Напряжение!E29*SQRT(3))</f>
        <v>4.5940679939975775</v>
      </c>
      <c r="L137" s="45">
        <f>'[2]Ведомость'!AC28</f>
        <v>87.2</v>
      </c>
      <c r="M137" s="45">
        <f>'[2]Ведомость'!AD28</f>
        <v>115.6</v>
      </c>
      <c r="O137" s="42">
        <f t="shared" si="4"/>
        <v>40163.375</v>
      </c>
      <c r="P137" s="45">
        <f>Q137/(Напряжение!E29*SQRT(3))</f>
        <v>0</v>
      </c>
      <c r="Q137" s="45">
        <f>'[2]Ведомость'!AE28</f>
        <v>0</v>
      </c>
      <c r="R137" s="45">
        <f>'[2]Ведомость'!AF28</f>
        <v>0</v>
      </c>
      <c r="S137" s="45">
        <f>T137/(Напряжение!E29*SQRT(3))</f>
        <v>37.9748189228607</v>
      </c>
      <c r="T137" s="45">
        <f>'[2]Ведомость'!AI28</f>
        <v>720.8</v>
      </c>
      <c r="U137" s="45">
        <f>'[2]Ведомость'!AJ28</f>
        <v>340</v>
      </c>
      <c r="Z137" s="49"/>
    </row>
    <row r="138" spans="1:26" s="46" customFormat="1" ht="15" hidden="1">
      <c r="A138" s="42">
        <f t="shared" si="3"/>
        <v>40163.395833333336</v>
      </c>
      <c r="B138" s="45">
        <f>C138/(Напряжение!H30*SQRT(3))</f>
        <v>77.5151092891748</v>
      </c>
      <c r="C138" s="45">
        <f>'[2]Ведомость'!BE29</f>
        <v>861.12</v>
      </c>
      <c r="D138" s="45">
        <f>'[2]Ведомость'!BF29</f>
        <v>165.6</v>
      </c>
      <c r="E138" s="45">
        <f>F138/(Напряжение!E30*SQRT(3))</f>
        <v>0.12596392582110372</v>
      </c>
      <c r="F138" s="45">
        <f>'[2]Ведомость'!Y29</f>
        <v>2.4</v>
      </c>
      <c r="G138" s="45">
        <f>'[2]Ведомость'!Z29</f>
        <v>0</v>
      </c>
      <c r="H138" s="45">
        <f>I138/(Напряжение!E30*SQRT(3))</f>
        <v>0</v>
      </c>
      <c r="I138" s="45">
        <f>'[2]Ведомость'!AA29</f>
        <v>0</v>
      </c>
      <c r="J138" s="45">
        <f>'[2]Ведомость'!AB29</f>
        <v>0</v>
      </c>
      <c r="K138" s="45">
        <f>L138/(Напряжение!E30*SQRT(3))</f>
        <v>6.319190278692037</v>
      </c>
      <c r="L138" s="45">
        <f>'[2]Ведомость'!AC29</f>
        <v>120.4</v>
      </c>
      <c r="M138" s="45">
        <f>'[2]Ведомость'!AD29</f>
        <v>161.2</v>
      </c>
      <c r="O138" s="42">
        <f t="shared" si="4"/>
        <v>40163.395833333336</v>
      </c>
      <c r="P138" s="45">
        <f>Q138/(Напряжение!E30*SQRT(3))</f>
        <v>0</v>
      </c>
      <c r="Q138" s="45">
        <f>'[2]Ведомость'!AE29</f>
        <v>0</v>
      </c>
      <c r="R138" s="45">
        <f>'[2]Ведомость'!AF29</f>
        <v>2.4</v>
      </c>
      <c r="S138" s="45">
        <f>T138/(Напряжение!E30*SQRT(3))</f>
        <v>37.1593581172256</v>
      </c>
      <c r="T138" s="45">
        <f>'[2]Ведомость'!AI29</f>
        <v>708</v>
      </c>
      <c r="U138" s="45">
        <f>'[2]Ведомость'!AJ29</f>
        <v>327.2</v>
      </c>
      <c r="Z138" s="49"/>
    </row>
    <row r="139" spans="1:26" s="46" customFormat="1" ht="15">
      <c r="A139" s="42">
        <f t="shared" si="3"/>
        <v>40163.416666666664</v>
      </c>
      <c r="B139" s="45">
        <f>C139/(Напряжение!H31*SQRT(3))</f>
        <v>76.02287954555501</v>
      </c>
      <c r="C139" s="45">
        <f>'[2]Ведомость'!BE30</f>
        <v>840.96</v>
      </c>
      <c r="D139" s="45">
        <f>'[2]Ведомость'!BF30</f>
        <v>160.56</v>
      </c>
      <c r="E139" s="45">
        <f>F139/(Напряжение!E31*SQRT(3))</f>
        <v>0</v>
      </c>
      <c r="F139" s="45">
        <f>'[2]Ведомость'!Y30</f>
        <v>0</v>
      </c>
      <c r="G139" s="45">
        <f>'[2]Ведомость'!Z30</f>
        <v>0</v>
      </c>
      <c r="H139" s="45">
        <f>I139/(Напряжение!E31*SQRT(3))</f>
        <v>0</v>
      </c>
      <c r="I139" s="45">
        <f>'[2]Ведомость'!AA30</f>
        <v>0</v>
      </c>
      <c r="J139" s="45">
        <f>'[2]Ведомость'!AB30</f>
        <v>0</v>
      </c>
      <c r="K139" s="45">
        <f>L139/(Напряжение!E31*SQRT(3))</f>
        <v>5.358295003137754</v>
      </c>
      <c r="L139" s="45">
        <f>'[2]Ведомость'!AC30</f>
        <v>102</v>
      </c>
      <c r="M139" s="45">
        <f>'[2]Ведомость'!AD30</f>
        <v>162</v>
      </c>
      <c r="O139" s="42">
        <f t="shared" si="4"/>
        <v>40163.416666666664</v>
      </c>
      <c r="P139" s="45">
        <f>Q139/(Напряжение!E31*SQRT(3))</f>
        <v>0</v>
      </c>
      <c r="Q139" s="45">
        <f>'[2]Ведомость'!AE30</f>
        <v>0</v>
      </c>
      <c r="R139" s="45">
        <f>'[2]Ведомость'!AF30</f>
        <v>0</v>
      </c>
      <c r="S139" s="45">
        <f>T139/(Напряжение!E31*SQRT(3))</f>
        <v>35.932095903394355</v>
      </c>
      <c r="T139" s="45">
        <f>'[2]Ведомость'!AI30</f>
        <v>684</v>
      </c>
      <c r="U139" s="45">
        <f>'[2]Ведомость'!AJ30</f>
        <v>317.6</v>
      </c>
      <c r="Z139" s="49"/>
    </row>
    <row r="140" spans="1:26" s="46" customFormat="1" ht="15" hidden="1">
      <c r="A140" s="42">
        <f t="shared" si="3"/>
        <v>40163.4375</v>
      </c>
      <c r="B140" s="45">
        <f>C140/(Напряжение!H32*SQRT(3))</f>
        <v>83.32482742413178</v>
      </c>
      <c r="C140" s="45">
        <f>'[2]Ведомость'!BE31</f>
        <v>915.12</v>
      </c>
      <c r="D140" s="45">
        <f>'[2]Ведомость'!BF31</f>
        <v>213.12</v>
      </c>
      <c r="E140" s="45">
        <f>F140/(Напряжение!E32*SQRT(3))</f>
        <v>0.12636078056213174</v>
      </c>
      <c r="F140" s="45">
        <f>'[2]Ведомость'!Y31</f>
        <v>2.4</v>
      </c>
      <c r="G140" s="45">
        <f>'[2]Ведомость'!Z31</f>
        <v>0</v>
      </c>
      <c r="H140" s="45">
        <f>I140/(Напряжение!E32*SQRT(3))</f>
        <v>0</v>
      </c>
      <c r="I140" s="45">
        <f>'[2]Ведомость'!AA31</f>
        <v>0</v>
      </c>
      <c r="J140" s="45">
        <f>'[2]Ведомость'!AB31</f>
        <v>0</v>
      </c>
      <c r="K140" s="45">
        <f>L140/(Напряжение!E32*SQRT(3))</f>
        <v>5.012310962297892</v>
      </c>
      <c r="L140" s="45">
        <f>'[2]Ведомость'!AC31</f>
        <v>95.2</v>
      </c>
      <c r="M140" s="45">
        <f>'[2]Ведомость'!AD31</f>
        <v>170.4</v>
      </c>
      <c r="O140" s="42">
        <f t="shared" si="4"/>
        <v>40163.4375</v>
      </c>
      <c r="P140" s="45">
        <f>Q140/(Напряжение!E32*SQRT(3))</f>
        <v>0</v>
      </c>
      <c r="Q140" s="45">
        <f>'[2]Ведомость'!AE31</f>
        <v>0</v>
      </c>
      <c r="R140" s="45">
        <f>'[2]Ведомость'!AF31</f>
        <v>2.4</v>
      </c>
      <c r="S140" s="45">
        <f>T140/(Напряжение!E32*SQRT(3))</f>
        <v>36.34978454170656</v>
      </c>
      <c r="T140" s="45">
        <f>'[2]Ведомость'!AI31</f>
        <v>690.4</v>
      </c>
      <c r="U140" s="45">
        <f>'[2]Ведомость'!AJ31</f>
        <v>330.4</v>
      </c>
      <c r="Z140" s="49"/>
    </row>
    <row r="141" spans="1:26" s="46" customFormat="1" ht="15">
      <c r="A141" s="42">
        <f t="shared" si="3"/>
        <v>40163.458333333336</v>
      </c>
      <c r="B141" s="45">
        <f>C141/(Напряжение!H33*SQRT(3))</f>
        <v>90.21287359730648</v>
      </c>
      <c r="C141" s="45">
        <f>'[2]Ведомость'!BE32</f>
        <v>992.88</v>
      </c>
      <c r="D141" s="45">
        <f>'[2]Ведомость'!BF32</f>
        <v>258.48</v>
      </c>
      <c r="E141" s="45">
        <f>F141/(Напряжение!E33*SQRT(3))</f>
        <v>0.12646375872738255</v>
      </c>
      <c r="F141" s="45">
        <f>'[2]Ведомость'!Y32</f>
        <v>2.4</v>
      </c>
      <c r="G141" s="45">
        <f>'[2]Ведомость'!Z32</f>
        <v>0</v>
      </c>
      <c r="H141" s="45">
        <f>I141/(Напряжение!E33*SQRT(3))</f>
        <v>0</v>
      </c>
      <c r="I141" s="45">
        <f>'[2]Ведомость'!AA32</f>
        <v>0</v>
      </c>
      <c r="J141" s="45">
        <f>'[2]Ведомость'!AB32</f>
        <v>0</v>
      </c>
      <c r="K141" s="45">
        <f>L141/(Напряжение!E33*SQRT(3))</f>
        <v>4.299767796731007</v>
      </c>
      <c r="L141" s="45">
        <f>'[2]Ведомость'!AC32</f>
        <v>81.6</v>
      </c>
      <c r="M141" s="45">
        <f>'[2]Ведомость'!AD32</f>
        <v>157.2</v>
      </c>
      <c r="O141" s="42">
        <f t="shared" si="4"/>
        <v>40163.458333333336</v>
      </c>
      <c r="P141" s="45">
        <f>Q141/(Напряжение!E33*SQRT(3))</f>
        <v>0</v>
      </c>
      <c r="Q141" s="45">
        <f>'[2]Ведомость'!AE32</f>
        <v>0</v>
      </c>
      <c r="R141" s="45">
        <f>'[2]Ведомость'!AF32</f>
        <v>0</v>
      </c>
      <c r="S141" s="45">
        <f>T141/(Напряжение!E33*SQRT(3))</f>
        <v>36.126480409788954</v>
      </c>
      <c r="T141" s="45">
        <f>'[2]Ведомость'!AI32</f>
        <v>685.6</v>
      </c>
      <c r="U141" s="45">
        <f>'[2]Ведомость'!AJ32</f>
        <v>334.4</v>
      </c>
      <c r="Z141" s="49"/>
    </row>
    <row r="142" spans="1:26" s="46" customFormat="1" ht="15" hidden="1">
      <c r="A142" s="42">
        <f t="shared" si="3"/>
        <v>40163.479166666664</v>
      </c>
      <c r="B142" s="45">
        <f>C142/(Напряжение!H34*SQRT(3))</f>
        <v>90.06858605517353</v>
      </c>
      <c r="C142" s="45">
        <f>'[2]Ведомость'!BE33</f>
        <v>995.04</v>
      </c>
      <c r="D142" s="45">
        <f>'[2]Ведомость'!BF33</f>
        <v>252.72</v>
      </c>
      <c r="E142" s="45">
        <f>F142/(Напряжение!E34*SQRT(3))</f>
        <v>0</v>
      </c>
      <c r="F142" s="45">
        <f>'[2]Ведомость'!Y33</f>
        <v>0</v>
      </c>
      <c r="G142" s="45">
        <f>'[2]Ведомость'!Z33</f>
        <v>0</v>
      </c>
      <c r="H142" s="45">
        <f>I142/(Напряжение!E34*SQRT(3))</f>
        <v>0</v>
      </c>
      <c r="I142" s="45">
        <f>'[2]Ведомость'!AA33</f>
        <v>0</v>
      </c>
      <c r="J142" s="45">
        <f>'[2]Ведомость'!AB33</f>
        <v>0</v>
      </c>
      <c r="K142" s="45">
        <f>L142/(Напряжение!E34*SQRT(3))</f>
        <v>5.514071498493297</v>
      </c>
      <c r="L142" s="45">
        <f>'[2]Ведомость'!AC33</f>
        <v>104.4</v>
      </c>
      <c r="M142" s="45">
        <f>'[2]Ведомость'!AD33</f>
        <v>153.2</v>
      </c>
      <c r="O142" s="42">
        <f t="shared" si="4"/>
        <v>40163.479166666664</v>
      </c>
      <c r="P142" s="45">
        <f>Q142/(Напряжение!E34*SQRT(3))</f>
        <v>0</v>
      </c>
      <c r="Q142" s="45">
        <f>'[2]Ведомость'!AE33</f>
        <v>0</v>
      </c>
      <c r="R142" s="45">
        <f>'[2]Ведомость'!AF33</f>
        <v>0</v>
      </c>
      <c r="S142" s="45">
        <f>T142/(Напряжение!E34*SQRT(3))</f>
        <v>36.591462970844404</v>
      </c>
      <c r="T142" s="45">
        <f>'[2]Ведомость'!AI33</f>
        <v>692.8</v>
      </c>
      <c r="U142" s="45">
        <f>'[2]Ведомость'!AJ33</f>
        <v>335.2</v>
      </c>
      <c r="Z142" s="49"/>
    </row>
    <row r="143" spans="1:26" s="46" customFormat="1" ht="15">
      <c r="A143" s="42">
        <f t="shared" si="3"/>
        <v>40163.5</v>
      </c>
      <c r="B143" s="45">
        <f>C143/(Напряжение!H35*SQRT(3))</f>
        <v>91.90518466618869</v>
      </c>
      <c r="C143" s="45">
        <f>'[2]Ведомость'!BE34</f>
        <v>1011.6</v>
      </c>
      <c r="D143" s="45">
        <f>'[2]Ведомость'!BF34</f>
        <v>89.28</v>
      </c>
      <c r="E143" s="45">
        <f>F143/(Напряжение!E35*SQRT(3))</f>
        <v>0</v>
      </c>
      <c r="F143" s="45">
        <f>'[2]Ведомость'!Y34</f>
        <v>0</v>
      </c>
      <c r="G143" s="45">
        <f>'[2]Ведомость'!Z34</f>
        <v>0</v>
      </c>
      <c r="H143" s="45">
        <f>I143/(Напряжение!E35*SQRT(3))</f>
        <v>0</v>
      </c>
      <c r="I143" s="45">
        <f>'[2]Ведомость'!AA34</f>
        <v>0</v>
      </c>
      <c r="J143" s="45">
        <f>'[2]Ведомость'!AB34</f>
        <v>0</v>
      </c>
      <c r="K143" s="45">
        <f>L143/(Напряжение!E35*SQRT(3))</f>
        <v>4.4158960637515925</v>
      </c>
      <c r="L143" s="45">
        <f>'[2]Ведомость'!AC34</f>
        <v>83.6</v>
      </c>
      <c r="M143" s="45">
        <f>'[2]Ведомость'!AD34</f>
        <v>135.2</v>
      </c>
      <c r="O143" s="42">
        <f t="shared" si="4"/>
        <v>40163.5</v>
      </c>
      <c r="P143" s="45">
        <f>Q143/(Напряжение!E35*SQRT(3))</f>
        <v>0</v>
      </c>
      <c r="Q143" s="45">
        <f>'[2]Ведомость'!AE34</f>
        <v>0</v>
      </c>
      <c r="R143" s="45">
        <f>'[2]Ведомость'!AF34</f>
        <v>0</v>
      </c>
      <c r="S143" s="45">
        <f>T143/(Напряжение!E35*SQRT(3))</f>
        <v>36.806176761030024</v>
      </c>
      <c r="T143" s="45">
        <f>'[2]Ведомость'!AI34</f>
        <v>696.8</v>
      </c>
      <c r="U143" s="45">
        <f>'[2]Ведомость'!AJ34</f>
        <v>336</v>
      </c>
      <c r="Z143" s="49"/>
    </row>
    <row r="144" spans="1:26" s="46" customFormat="1" ht="15" hidden="1">
      <c r="A144" s="42">
        <f t="shared" si="3"/>
        <v>40163.520833333336</v>
      </c>
      <c r="B144" s="45">
        <f>C144/(Напряжение!H36*SQRT(3))</f>
        <v>91.98077591606884</v>
      </c>
      <c r="C144" s="45">
        <f>'[2]Ведомость'!BE35</f>
        <v>1012.32</v>
      </c>
      <c r="D144" s="45">
        <f>'[2]Ведомость'!BF35</f>
        <v>89.28</v>
      </c>
      <c r="E144" s="45">
        <f>F144/(Напряжение!E36*SQRT(3))</f>
        <v>110.6823021054462</v>
      </c>
      <c r="F144" s="45">
        <f>'[2]Ведомость'!Y35</f>
        <v>2100</v>
      </c>
      <c r="G144" s="45">
        <f>'[2]Ведомость'!Z35</f>
        <v>631.2</v>
      </c>
      <c r="H144" s="45">
        <f>I144/(Напряжение!E36*SQRT(3))</f>
        <v>0</v>
      </c>
      <c r="I144" s="45">
        <f>'[2]Ведомость'!AA35</f>
        <v>0</v>
      </c>
      <c r="J144" s="45">
        <f>'[2]Ведомость'!AB35</f>
        <v>0</v>
      </c>
      <c r="K144" s="45">
        <f>L144/(Напряжение!E36*SQRT(3))</f>
        <v>4.153221621861505</v>
      </c>
      <c r="L144" s="45">
        <f>'[2]Ведомость'!AC35</f>
        <v>78.8</v>
      </c>
      <c r="M144" s="45">
        <f>'[2]Ведомость'!AD35</f>
        <v>130.4</v>
      </c>
      <c r="O144" s="42">
        <f t="shared" si="4"/>
        <v>40163.520833333336</v>
      </c>
      <c r="P144" s="45">
        <f>Q144/(Напряжение!E36*SQRT(3))</f>
        <v>8.348607930239371</v>
      </c>
      <c r="Q144" s="45">
        <f>'[2]Ведомость'!AE35</f>
        <v>158.4</v>
      </c>
      <c r="R144" s="45">
        <f>'[2]Ведомость'!AF35</f>
        <v>69.6</v>
      </c>
      <c r="S144" s="45">
        <f>T144/(Напряжение!E36*SQRT(3))</f>
        <v>37.02059476136448</v>
      </c>
      <c r="T144" s="45">
        <f>'[2]Ведомость'!AI35</f>
        <v>702.4</v>
      </c>
      <c r="U144" s="45">
        <f>'[2]Ведомость'!AJ35</f>
        <v>330.4</v>
      </c>
      <c r="Z144" s="49"/>
    </row>
    <row r="145" spans="1:26" s="46" customFormat="1" ht="15">
      <c r="A145" s="42">
        <f t="shared" si="3"/>
        <v>40163.541666666664</v>
      </c>
      <c r="B145" s="45">
        <f>C145/(Напряжение!H37*SQRT(3))</f>
        <v>91.51499706378476</v>
      </c>
      <c r="C145" s="45">
        <f>'[2]Ведомость'!BE36</f>
        <v>1006.56</v>
      </c>
      <c r="D145" s="45">
        <f>'[2]Ведомость'!BF36</f>
        <v>84.96</v>
      </c>
      <c r="E145" s="45">
        <f>F145/(Напряжение!E37*SQRT(3))</f>
        <v>101.8225735339634</v>
      </c>
      <c r="F145" s="45">
        <f>'[2]Ведомость'!Y36</f>
        <v>1934.4</v>
      </c>
      <c r="G145" s="45">
        <f>'[2]Ведомость'!Z36</f>
        <v>674.4</v>
      </c>
      <c r="H145" s="45">
        <f>I145/(Напряжение!E37*SQRT(3))</f>
        <v>0</v>
      </c>
      <c r="I145" s="45">
        <f>'[2]Ведомость'!AA36</f>
        <v>0</v>
      </c>
      <c r="J145" s="45">
        <f>'[2]Ведомость'!AB36</f>
        <v>0</v>
      </c>
      <c r="K145" s="45">
        <f>L145/(Напряжение!E37*SQRT(3))</f>
        <v>4.000473319159025</v>
      </c>
      <c r="L145" s="45">
        <f>'[2]Ведомость'!AC36</f>
        <v>76</v>
      </c>
      <c r="M145" s="45">
        <f>'[2]Ведомость'!AD36</f>
        <v>129.6</v>
      </c>
      <c r="O145" s="42">
        <f t="shared" si="4"/>
        <v>40163.541666666664</v>
      </c>
      <c r="P145" s="45">
        <f>Q145/(Напряжение!E37*SQRT(3))</f>
        <v>6.948190501697254</v>
      </c>
      <c r="Q145" s="45">
        <f>'[2]Ведомость'!AE36</f>
        <v>132</v>
      </c>
      <c r="R145" s="45">
        <f>'[2]Ведомость'!AF36</f>
        <v>74.4</v>
      </c>
      <c r="S145" s="45">
        <f>T145/(Напряжение!E37*SQRT(3))</f>
        <v>37.73077993648933</v>
      </c>
      <c r="T145" s="45">
        <f>'[2]Ведомость'!AI36</f>
        <v>716.8</v>
      </c>
      <c r="U145" s="45">
        <f>'[2]Ведомость'!AJ36</f>
        <v>326.4</v>
      </c>
      <c r="Z145" s="49"/>
    </row>
    <row r="146" spans="1:26" s="46" customFormat="1" ht="15" hidden="1">
      <c r="A146" s="42">
        <f t="shared" si="3"/>
        <v>40163.5625</v>
      </c>
      <c r="B146" s="45">
        <f>C146/(Напряжение!H38*SQRT(3))</f>
        <v>91.57225949712982</v>
      </c>
      <c r="C146" s="45">
        <f>'[2]Ведомость'!BE37</f>
        <v>1010.88</v>
      </c>
      <c r="D146" s="45">
        <f>'[2]Ведомость'!BF37</f>
        <v>86.4</v>
      </c>
      <c r="E146" s="45">
        <f>F146/(Напряжение!E38*SQRT(3))</f>
        <v>90.3256871273808</v>
      </c>
      <c r="F146" s="45">
        <f>'[2]Ведомость'!Y37</f>
        <v>1711.2</v>
      </c>
      <c r="G146" s="45">
        <f>'[2]Ведомость'!Z37</f>
        <v>636</v>
      </c>
      <c r="H146" s="45">
        <f>I146/(Напряжение!E38*SQRT(3))</f>
        <v>0</v>
      </c>
      <c r="I146" s="45">
        <f>'[2]Ведомость'!AA37</f>
        <v>0</v>
      </c>
      <c r="J146" s="45">
        <f>'[2]Ведомость'!AB37</f>
        <v>0</v>
      </c>
      <c r="K146" s="45">
        <f>L146/(Напряжение!E38*SQRT(3))</f>
        <v>4.075001780174029</v>
      </c>
      <c r="L146" s="45">
        <f>'[2]Ведомость'!AC37</f>
        <v>77.2</v>
      </c>
      <c r="M146" s="45">
        <f>'[2]Ведомость'!AD37</f>
        <v>118.8</v>
      </c>
      <c r="O146" s="42">
        <f t="shared" si="4"/>
        <v>40163.5625</v>
      </c>
      <c r="P146" s="45">
        <f>Q146/(Напряжение!E38*SQRT(3))</f>
        <v>6.207515665135566</v>
      </c>
      <c r="Q146" s="45">
        <f>'[2]Ведомость'!AE37</f>
        <v>117.6</v>
      </c>
      <c r="R146" s="45">
        <f>'[2]Ведомость'!AF37</f>
        <v>72</v>
      </c>
      <c r="S146" s="45">
        <f>T146/(Напряжение!E38*SQRT(3))</f>
        <v>39.229809883747905</v>
      </c>
      <c r="T146" s="45">
        <f>'[2]Ведомость'!AI37</f>
        <v>743.2</v>
      </c>
      <c r="U146" s="45">
        <f>'[2]Ведомость'!AJ37</f>
        <v>324</v>
      </c>
      <c r="Z146" s="49"/>
    </row>
    <row r="147" spans="1:26" s="46" customFormat="1" ht="15">
      <c r="A147" s="42">
        <f t="shared" si="3"/>
        <v>40163.583333333336</v>
      </c>
      <c r="B147" s="45">
        <f>C147/(Напряжение!H39*SQRT(3))</f>
        <v>90.68939893588069</v>
      </c>
      <c r="C147" s="45">
        <f>'[2]Ведомость'!BE38</f>
        <v>1002.96</v>
      </c>
      <c r="D147" s="45">
        <f>'[2]Ведомость'!BF38</f>
        <v>82.08</v>
      </c>
      <c r="E147" s="45">
        <f>F147/(Напряжение!E39*SQRT(3))</f>
        <v>84.16133894196722</v>
      </c>
      <c r="F147" s="45">
        <f>'[2]Ведомость'!Y38</f>
        <v>1586.4</v>
      </c>
      <c r="G147" s="45">
        <f>'[2]Ведомость'!Z38</f>
        <v>612</v>
      </c>
      <c r="H147" s="45">
        <f>I147/(Напряжение!E39*SQRT(3))</f>
        <v>0</v>
      </c>
      <c r="I147" s="45">
        <f>'[2]Ведомость'!AA38</f>
        <v>0</v>
      </c>
      <c r="J147" s="45">
        <f>'[2]Ведомость'!AB38</f>
        <v>0</v>
      </c>
      <c r="K147" s="45">
        <f>L147/(Напряжение!E39*SQRT(3))</f>
        <v>3.331651592004249</v>
      </c>
      <c r="L147" s="45">
        <f>'[2]Ведомость'!AC38</f>
        <v>62.8</v>
      </c>
      <c r="M147" s="45">
        <f>'[2]Ведомость'!AD38</f>
        <v>113.6</v>
      </c>
      <c r="O147" s="42">
        <f t="shared" si="4"/>
        <v>40163.583333333336</v>
      </c>
      <c r="P147" s="45">
        <f>Q147/(Напряжение!E39*SQRT(3))</f>
        <v>5.729591909816225</v>
      </c>
      <c r="Q147" s="45">
        <f>'[2]Ведомость'!AE38</f>
        <v>108</v>
      </c>
      <c r="R147" s="45">
        <f>'[2]Ведомость'!AF38</f>
        <v>67.2</v>
      </c>
      <c r="S147" s="45">
        <f>T147/(Напряжение!E39*SQRT(3))</f>
        <v>38.4519279281</v>
      </c>
      <c r="T147" s="45">
        <f>'[2]Ведомость'!AI38</f>
        <v>724.8</v>
      </c>
      <c r="U147" s="45">
        <f>'[2]Ведомость'!AJ38</f>
        <v>311.2</v>
      </c>
      <c r="Z147" s="49"/>
    </row>
    <row r="148" spans="1:26" s="46" customFormat="1" ht="15" hidden="1">
      <c r="A148" s="42">
        <f t="shared" si="3"/>
        <v>40163.604166666664</v>
      </c>
      <c r="B148" s="45">
        <f>C148/(Напряжение!H40*SQRT(3))</f>
        <v>91.6852865124534</v>
      </c>
      <c r="C148" s="45">
        <f>'[2]Ведомость'!BE39</f>
        <v>1014.48</v>
      </c>
      <c r="D148" s="45">
        <f>'[2]Ведомость'!BF39</f>
        <v>87.12</v>
      </c>
      <c r="E148" s="45">
        <f>F148/(Напряжение!E40*SQRT(3))</f>
        <v>81.53078406447439</v>
      </c>
      <c r="F148" s="45">
        <f>'[2]Ведомость'!Y39</f>
        <v>1533.6</v>
      </c>
      <c r="G148" s="45">
        <f>'[2]Ведомость'!Z39</f>
        <v>592.8</v>
      </c>
      <c r="H148" s="45">
        <f>I148/(Напряжение!E40*SQRT(3))</f>
        <v>0</v>
      </c>
      <c r="I148" s="45">
        <f>'[2]Ведомость'!AA39</f>
        <v>0</v>
      </c>
      <c r="J148" s="45">
        <f>'[2]Ведомость'!AB39</f>
        <v>0</v>
      </c>
      <c r="K148" s="45">
        <f>L148/(Напряжение!E40*SQRT(3))</f>
        <v>3.019658669054607</v>
      </c>
      <c r="L148" s="45">
        <f>'[2]Ведомость'!AC39</f>
        <v>56.8</v>
      </c>
      <c r="M148" s="45">
        <f>'[2]Ведомость'!AD39</f>
        <v>114.4</v>
      </c>
      <c r="O148" s="42">
        <f t="shared" si="4"/>
        <v>40163.604166666664</v>
      </c>
      <c r="P148" s="45">
        <f>Q148/(Напряжение!E40*SQRT(3))</f>
        <v>5.614013300214199</v>
      </c>
      <c r="Q148" s="45">
        <f>'[2]Ведомость'!AE39</f>
        <v>105.6</v>
      </c>
      <c r="R148" s="45">
        <f>'[2]Ведомость'!AF39</f>
        <v>64.8</v>
      </c>
      <c r="S148" s="45">
        <f>T148/(Напряжение!E40*SQRT(3))</f>
        <v>38.83025865981488</v>
      </c>
      <c r="T148" s="45">
        <f>'[2]Ведомость'!AI39</f>
        <v>730.4</v>
      </c>
      <c r="U148" s="45">
        <f>'[2]Ведомость'!AJ39</f>
        <v>313.6</v>
      </c>
      <c r="Z148" s="49"/>
    </row>
    <row r="149" spans="1:26" s="46" customFormat="1" ht="15">
      <c r="A149" s="42">
        <f t="shared" si="3"/>
        <v>40163.625</v>
      </c>
      <c r="B149" s="45">
        <f>C149/(Напряжение!H41*SQRT(3))</f>
        <v>90.89564393354476</v>
      </c>
      <c r="C149" s="45">
        <f>'[2]Ведомость'!BE40</f>
        <v>1006.56</v>
      </c>
      <c r="D149" s="45">
        <f>'[2]Ведомость'!BF40</f>
        <v>86.4</v>
      </c>
      <c r="E149" s="45">
        <f>F149/(Напряжение!E41*SQRT(3))</f>
        <v>79.61340443005358</v>
      </c>
      <c r="F149" s="45">
        <f>'[2]Ведомость'!Y40</f>
        <v>1502.4</v>
      </c>
      <c r="G149" s="45">
        <f>'[2]Ведомость'!Z40</f>
        <v>588</v>
      </c>
      <c r="H149" s="45">
        <f>I149/(Напряжение!E41*SQRT(3))</f>
        <v>0</v>
      </c>
      <c r="I149" s="45">
        <f>'[2]Ведомость'!AA40</f>
        <v>0</v>
      </c>
      <c r="J149" s="45">
        <f>'[2]Ведомость'!AB40</f>
        <v>0</v>
      </c>
      <c r="K149" s="45">
        <f>L149/(Напряжение!E41*SQRT(3))</f>
        <v>3.052271096359881</v>
      </c>
      <c r="L149" s="45">
        <f>'[2]Ведомость'!AC40</f>
        <v>57.6</v>
      </c>
      <c r="M149" s="45">
        <f>'[2]Ведомость'!AD40</f>
        <v>128.4</v>
      </c>
      <c r="O149" s="42">
        <f t="shared" si="4"/>
        <v>40163.625</v>
      </c>
      <c r="P149" s="45">
        <f>Q149/(Напряжение!E41*SQRT(3))</f>
        <v>5.723008305674777</v>
      </c>
      <c r="Q149" s="45">
        <f>'[2]Ведомость'!AE40</f>
        <v>108</v>
      </c>
      <c r="R149" s="45">
        <f>'[2]Ведомость'!AF40</f>
        <v>60</v>
      </c>
      <c r="S149" s="45">
        <f>T149/(Напряжение!E41*SQRT(3))</f>
        <v>38.534922591543506</v>
      </c>
      <c r="T149" s="45">
        <f>'[2]Ведомость'!AI40</f>
        <v>727.2</v>
      </c>
      <c r="U149" s="45">
        <f>'[2]Ведомость'!AJ40</f>
        <v>323.2</v>
      </c>
      <c r="Z149" s="49"/>
    </row>
    <row r="150" spans="1:26" s="46" customFormat="1" ht="15" hidden="1">
      <c r="A150" s="42">
        <f t="shared" si="3"/>
        <v>40163.645833333336</v>
      </c>
      <c r="B150" s="45">
        <f>C150/(Напряжение!H42*SQRT(3))</f>
        <v>91.70438973066707</v>
      </c>
      <c r="C150" s="45">
        <f>'[2]Ведомость'!BE41</f>
        <v>1016.64</v>
      </c>
      <c r="D150" s="45">
        <f>'[2]Ведомость'!BF41</f>
        <v>86.4</v>
      </c>
      <c r="E150" s="45">
        <f>F150/(Напряжение!E42*SQRT(3))</f>
        <v>79.09051409997885</v>
      </c>
      <c r="F150" s="45">
        <f>'[2]Ведомость'!Y41</f>
        <v>1495.2</v>
      </c>
      <c r="G150" s="45">
        <f>'[2]Ведомость'!Z41</f>
        <v>580.8</v>
      </c>
      <c r="H150" s="45">
        <f>I150/(Напряжение!E42*SQRT(3))</f>
        <v>0</v>
      </c>
      <c r="I150" s="45">
        <f>'[2]Ведомость'!AA41</f>
        <v>0</v>
      </c>
      <c r="J150" s="45">
        <f>'[2]Ведомость'!AB41</f>
        <v>0</v>
      </c>
      <c r="K150" s="45">
        <f>L150/(Напряжение!E42*SQRT(3))</f>
        <v>3.5969468691804187</v>
      </c>
      <c r="L150" s="45">
        <f>'[2]Ведомость'!AC41</f>
        <v>68</v>
      </c>
      <c r="M150" s="45">
        <f>'[2]Ведомость'!AD41</f>
        <v>141.6</v>
      </c>
      <c r="O150" s="42">
        <f t="shared" si="4"/>
        <v>40163.645833333336</v>
      </c>
      <c r="P150" s="45">
        <f>Q150/(Напряжение!E42*SQRT(3))</f>
        <v>5.712797968698312</v>
      </c>
      <c r="Q150" s="45">
        <f>'[2]Ведомость'!AE41</f>
        <v>108</v>
      </c>
      <c r="R150" s="45">
        <f>'[2]Ведомость'!AF41</f>
        <v>60</v>
      </c>
      <c r="S150" s="45">
        <f>T150/(Напряжение!E42*SQRT(3))</f>
        <v>40.03190280287854</v>
      </c>
      <c r="T150" s="45">
        <f>'[2]Ведомость'!AI41</f>
        <v>756.8</v>
      </c>
      <c r="U150" s="45">
        <f>'[2]Ведомость'!AJ41</f>
        <v>328.8</v>
      </c>
      <c r="Z150" s="49"/>
    </row>
    <row r="151" spans="1:26" s="46" customFormat="1" ht="15">
      <c r="A151" s="42">
        <f t="shared" si="3"/>
        <v>40163.666666666664</v>
      </c>
      <c r="B151" s="45">
        <f>C151/(Напряжение!H43*SQRT(3))</f>
        <v>92.0432681198022</v>
      </c>
      <c r="C151" s="45">
        <f>'[2]Ведомость'!BE42</f>
        <v>1021.68</v>
      </c>
      <c r="D151" s="45">
        <f>'[2]Ведомость'!BF42</f>
        <v>88.56</v>
      </c>
      <c r="E151" s="45">
        <f>F151/(Напряжение!E43*SQRT(3))</f>
        <v>78.00290541766597</v>
      </c>
      <c r="F151" s="45">
        <f>'[2]Ведомость'!Y42</f>
        <v>1473.6</v>
      </c>
      <c r="G151" s="45">
        <f>'[2]Ведомость'!Z42</f>
        <v>573.6</v>
      </c>
      <c r="H151" s="45">
        <f>I151/(Напряжение!E43*SQRT(3))</f>
        <v>0</v>
      </c>
      <c r="I151" s="45">
        <f>'[2]Ведомость'!AA42</f>
        <v>0</v>
      </c>
      <c r="J151" s="45">
        <f>'[2]Ведомость'!AB42</f>
        <v>0</v>
      </c>
      <c r="K151" s="45">
        <f>L151/(Напряжение!E43*SQRT(3))</f>
        <v>2.7737189494338335</v>
      </c>
      <c r="L151" s="45">
        <f>'[2]Ведомость'!AC42</f>
        <v>52.4</v>
      </c>
      <c r="M151" s="45">
        <f>'[2]Ведомость'!AD42</f>
        <v>134.4</v>
      </c>
      <c r="O151" s="42">
        <f t="shared" si="4"/>
        <v>40163.666666666664</v>
      </c>
      <c r="P151" s="45">
        <f>Q151/(Напряжение!E43*SQRT(3))</f>
        <v>5.716825315626985</v>
      </c>
      <c r="Q151" s="45">
        <f>'[2]Ведомость'!AE42</f>
        <v>108</v>
      </c>
      <c r="R151" s="45">
        <f>'[2]Ведомость'!AF42</f>
        <v>62.4</v>
      </c>
      <c r="S151" s="45">
        <f>T151/(Напряжение!E43*SQRT(3))</f>
        <v>40.52593945966685</v>
      </c>
      <c r="T151" s="45">
        <f>'[2]Ведомость'!AI42</f>
        <v>765.6</v>
      </c>
      <c r="U151" s="45">
        <f>'[2]Ведомость'!AJ42</f>
        <v>320</v>
      </c>
      <c r="Z151" s="49"/>
    </row>
    <row r="152" spans="1:26" s="46" customFormat="1" ht="15" hidden="1">
      <c r="A152" s="42">
        <f t="shared" si="3"/>
        <v>40163.6875</v>
      </c>
      <c r="B152" s="45">
        <f>C152/(Напряжение!H44*SQRT(3))</f>
        <v>92.17333617978875</v>
      </c>
      <c r="C152" s="45">
        <f>'[2]Ведомость'!BE43</f>
        <v>1024.56</v>
      </c>
      <c r="D152" s="45">
        <f>'[2]Ведомость'!BF43</f>
        <v>90.72</v>
      </c>
      <c r="E152" s="45">
        <f>F152/(Напряжение!E44*SQRT(3))</f>
        <v>79.86381674449459</v>
      </c>
      <c r="F152" s="45">
        <f>'[2]Ведомость'!Y43</f>
        <v>1509.6</v>
      </c>
      <c r="G152" s="45">
        <f>'[2]Ведомость'!Z43</f>
        <v>561.6</v>
      </c>
      <c r="H152" s="45">
        <f>I152/(Напряжение!E44*SQRT(3))</f>
        <v>0</v>
      </c>
      <c r="I152" s="45">
        <f>'[2]Ведомость'!AA43</f>
        <v>0</v>
      </c>
      <c r="J152" s="45">
        <f>'[2]Ведомость'!AB43</f>
        <v>0</v>
      </c>
      <c r="K152" s="45">
        <f>L152/(Напряжение!E44*SQRT(3))</f>
        <v>2.581713206896751</v>
      </c>
      <c r="L152" s="45">
        <f>'[2]Ведомость'!AC43</f>
        <v>48.8</v>
      </c>
      <c r="M152" s="45">
        <f>'[2]Ведомость'!AD43</f>
        <v>131.2</v>
      </c>
      <c r="O152" s="42">
        <f t="shared" si="4"/>
        <v>40163.6875</v>
      </c>
      <c r="P152" s="45">
        <f>Q152/(Напряжение!E44*SQRT(3))</f>
        <v>5.586658087055265</v>
      </c>
      <c r="Q152" s="45">
        <f>'[2]Ведомость'!AE43</f>
        <v>105.6</v>
      </c>
      <c r="R152" s="45">
        <f>'[2]Ведомость'!AF43</f>
        <v>60</v>
      </c>
      <c r="S152" s="45">
        <f>T152/(Напряжение!E44*SQRT(3))</f>
        <v>41.98458198756684</v>
      </c>
      <c r="T152" s="45">
        <f>'[2]Ведомость'!AI43</f>
        <v>793.6</v>
      </c>
      <c r="U152" s="45">
        <f>'[2]Ведомость'!AJ43</f>
        <v>316</v>
      </c>
      <c r="Z152" s="49"/>
    </row>
    <row r="153" spans="1:26" s="46" customFormat="1" ht="15">
      <c r="A153" s="42">
        <f t="shared" si="3"/>
        <v>40163.708333333336</v>
      </c>
      <c r="B153" s="45">
        <f>C153/(Напряжение!H45*SQRT(3))</f>
        <v>91.99366201236225</v>
      </c>
      <c r="C153" s="45">
        <f>'[2]Ведомость'!BE44</f>
        <v>1024.56</v>
      </c>
      <c r="D153" s="45">
        <f>'[2]Ведомость'!BF44</f>
        <v>92.88</v>
      </c>
      <c r="E153" s="45">
        <f>F153/(Напряжение!E45*SQRT(3))</f>
        <v>80.04891456580421</v>
      </c>
      <c r="F153" s="45">
        <f>'[2]Ведомость'!Y44</f>
        <v>1519.2</v>
      </c>
      <c r="G153" s="45">
        <f>'[2]Ведомость'!Z44</f>
        <v>535.2</v>
      </c>
      <c r="H153" s="45">
        <f>I153/(Напряжение!E45*SQRT(3))</f>
        <v>0</v>
      </c>
      <c r="I153" s="45">
        <f>'[2]Ведомость'!AA44</f>
        <v>0</v>
      </c>
      <c r="J153" s="45">
        <f>'[2]Ведомость'!AB44</f>
        <v>0</v>
      </c>
      <c r="K153" s="45">
        <f>L153/(Напряжение!E45*SQRT(3))</f>
        <v>2.297349048886956</v>
      </c>
      <c r="L153" s="45">
        <f>'[2]Ведомость'!AC44</f>
        <v>43.6</v>
      </c>
      <c r="M153" s="45">
        <f>'[2]Ведомость'!AD44</f>
        <v>100.4</v>
      </c>
      <c r="O153" s="42">
        <f t="shared" si="4"/>
        <v>40163.708333333336</v>
      </c>
      <c r="P153" s="45">
        <f>Q153/(Напряжение!E45*SQRT(3))</f>
        <v>5.690681130270441</v>
      </c>
      <c r="Q153" s="45">
        <f>'[2]Ведомость'!AE44</f>
        <v>108</v>
      </c>
      <c r="R153" s="45">
        <f>'[2]Ведомость'!AF44</f>
        <v>55.2</v>
      </c>
      <c r="S153" s="45">
        <f>T153/(Напряжение!E45*SQRT(3))</f>
        <v>43.45994255784314</v>
      </c>
      <c r="T153" s="45">
        <f>'[2]Ведомость'!AI44</f>
        <v>824.8</v>
      </c>
      <c r="U153" s="45">
        <f>'[2]Ведомость'!AJ44</f>
        <v>311.2</v>
      </c>
      <c r="Z153" s="49"/>
    </row>
    <row r="154" spans="1:26" s="46" customFormat="1" ht="15" hidden="1">
      <c r="A154" s="42">
        <f t="shared" si="3"/>
        <v>40163.729166666664</v>
      </c>
      <c r="B154" s="45">
        <f>C154/(Напряжение!H46*SQRT(3))</f>
        <v>89.88713401859395</v>
      </c>
      <c r="C154" s="45">
        <f>'[2]Ведомость'!BE45</f>
        <v>1005.12</v>
      </c>
      <c r="D154" s="45">
        <f>'[2]Ведомость'!BF45</f>
        <v>83.52</v>
      </c>
      <c r="E154" s="45">
        <f>F154/(Напряжение!E46*SQRT(3))</f>
        <v>83.0415232368541</v>
      </c>
      <c r="F154" s="45">
        <f>'[2]Ведомость'!Y45</f>
        <v>1576.8</v>
      </c>
      <c r="G154" s="45">
        <f>'[2]Ведомость'!Z45</f>
        <v>540</v>
      </c>
      <c r="H154" s="45">
        <f>I154/(Напряжение!E46*SQRT(3))</f>
        <v>0</v>
      </c>
      <c r="I154" s="45">
        <f>'[2]Ведомость'!AA45</f>
        <v>0</v>
      </c>
      <c r="J154" s="45">
        <f>'[2]Ведомость'!AB45</f>
        <v>0</v>
      </c>
      <c r="K154" s="45">
        <f>L154/(Напряжение!E46*SQRT(3))</f>
        <v>2.6332294278555968</v>
      </c>
      <c r="L154" s="45">
        <f>'[2]Ведомость'!AC45</f>
        <v>50</v>
      </c>
      <c r="M154" s="45">
        <f>'[2]Ведомость'!AD45</f>
        <v>100.8</v>
      </c>
      <c r="O154" s="42">
        <f t="shared" si="4"/>
        <v>40163.729166666664</v>
      </c>
      <c r="P154" s="45">
        <f>Q154/(Напряжение!E46*SQRT(3))</f>
        <v>6.1933556143163635</v>
      </c>
      <c r="Q154" s="45">
        <f>'[2]Ведомость'!AE45</f>
        <v>117.6</v>
      </c>
      <c r="R154" s="45">
        <f>'[2]Ведомость'!AF45</f>
        <v>57.6</v>
      </c>
      <c r="S154" s="45">
        <f>T154/(Напряжение!E46*SQRT(3))</f>
        <v>43.39562097106023</v>
      </c>
      <c r="T154" s="45">
        <f>'[2]Ведомость'!AI45</f>
        <v>824</v>
      </c>
      <c r="U154" s="45">
        <f>'[2]Ведомость'!AJ45</f>
        <v>313.6</v>
      </c>
      <c r="Z154" s="49"/>
    </row>
    <row r="155" spans="1:26" s="46" customFormat="1" ht="15">
      <c r="A155" s="42">
        <f t="shared" si="3"/>
        <v>40163.75</v>
      </c>
      <c r="B155" s="45">
        <f>C155/(Напряжение!H47*SQRT(3))</f>
        <v>91.48988149381252</v>
      </c>
      <c r="C155" s="45">
        <f>'[2]Ведомость'!BE46</f>
        <v>1023.12</v>
      </c>
      <c r="D155" s="45">
        <f>'[2]Ведомость'!BF46</f>
        <v>90.72</v>
      </c>
      <c r="E155" s="45">
        <f>F155/(Напряжение!E47*SQRT(3))</f>
        <v>81.6433297885535</v>
      </c>
      <c r="F155" s="45">
        <f>'[2]Ведомость'!Y46</f>
        <v>1545.6</v>
      </c>
      <c r="G155" s="45">
        <f>'[2]Ведомость'!Z46</f>
        <v>525.6</v>
      </c>
      <c r="H155" s="45">
        <f>I155/(Напряжение!E47*SQRT(3))</f>
        <v>0</v>
      </c>
      <c r="I155" s="45">
        <f>'[2]Ведомость'!AA46</f>
        <v>0</v>
      </c>
      <c r="J155" s="45">
        <f>'[2]Ведомость'!AB46</f>
        <v>0</v>
      </c>
      <c r="K155" s="45">
        <f>L155/(Напряжение!E47*SQRT(3))</f>
        <v>2.3453441010686955</v>
      </c>
      <c r="L155" s="45">
        <f>'[2]Ведомость'!AC46</f>
        <v>44.4</v>
      </c>
      <c r="M155" s="45">
        <f>'[2]Ведомость'!AD46</f>
        <v>99.2</v>
      </c>
      <c r="O155" s="42">
        <f t="shared" si="4"/>
        <v>40163.75</v>
      </c>
      <c r="P155" s="45">
        <f>Q155/(Напряжение!E47*SQRT(3))</f>
        <v>6.719093911169776</v>
      </c>
      <c r="Q155" s="45">
        <f>'[2]Ведомость'!AE46</f>
        <v>127.2</v>
      </c>
      <c r="R155" s="45">
        <f>'[2]Ведомость'!AF46</f>
        <v>60</v>
      </c>
      <c r="S155" s="45">
        <f>T155/(Напряжение!E47*SQRT(3))</f>
        <v>42.51200298513707</v>
      </c>
      <c r="T155" s="45">
        <f>'[2]Ведомость'!AI46</f>
        <v>804.8</v>
      </c>
      <c r="U155" s="45">
        <f>'[2]Ведомость'!AJ46</f>
        <v>300.8</v>
      </c>
      <c r="Z155" s="49"/>
    </row>
    <row r="156" spans="1:26" s="46" customFormat="1" ht="15" hidden="1">
      <c r="A156" s="42">
        <f t="shared" si="3"/>
        <v>40163.770833333336</v>
      </c>
      <c r="B156" s="45">
        <f>C156/(Напряжение!H48*SQRT(3))</f>
        <v>83.10566560615894</v>
      </c>
      <c r="C156" s="45">
        <f>'[2]Ведомость'!BE47</f>
        <v>927.36</v>
      </c>
      <c r="D156" s="45">
        <f>'[2]Ведомость'!BF47</f>
        <v>37.44</v>
      </c>
      <c r="E156" s="45">
        <f>F156/(Напряжение!E48*SQRT(3))</f>
        <v>82.11020264145439</v>
      </c>
      <c r="F156" s="45">
        <f>'[2]Ведомость'!Y47</f>
        <v>1555.2</v>
      </c>
      <c r="G156" s="45">
        <f>'[2]Ведомость'!Z47</f>
        <v>523.2</v>
      </c>
      <c r="H156" s="45">
        <f>I156/(Напряжение!E48*SQRT(3))</f>
        <v>0</v>
      </c>
      <c r="I156" s="45">
        <f>'[2]Ведомость'!AA47</f>
        <v>0</v>
      </c>
      <c r="J156" s="45">
        <f>'[2]Ведомость'!AB47</f>
        <v>0</v>
      </c>
      <c r="K156" s="45">
        <f>L156/(Напряжение!E48*SQRT(3))</f>
        <v>1.6683914631365475</v>
      </c>
      <c r="L156" s="45">
        <f>'[2]Ведомость'!AC47</f>
        <v>31.6</v>
      </c>
      <c r="M156" s="45">
        <f>'[2]Ведомость'!AD47</f>
        <v>70.8</v>
      </c>
      <c r="O156" s="42">
        <f t="shared" si="4"/>
        <v>40163.770833333336</v>
      </c>
      <c r="P156" s="45">
        <f>Q156/(Напряжение!E48*SQRT(3))</f>
        <v>6.208950508381582</v>
      </c>
      <c r="Q156" s="45">
        <f>'[2]Ведомость'!AE47</f>
        <v>117.6</v>
      </c>
      <c r="R156" s="45">
        <f>'[2]Ведомость'!AF47</f>
        <v>55.2</v>
      </c>
      <c r="S156" s="45">
        <f>T156/(Напряжение!E48*SQRT(3))</f>
        <v>43.12475149018772</v>
      </c>
      <c r="T156" s="45">
        <f>'[2]Ведомость'!AI47</f>
        <v>816.8</v>
      </c>
      <c r="U156" s="45">
        <f>'[2]Ведомость'!AJ47</f>
        <v>320.8</v>
      </c>
      <c r="Z156" s="49"/>
    </row>
    <row r="157" spans="1:26" s="46" customFormat="1" ht="15">
      <c r="A157" s="42">
        <f t="shared" si="3"/>
        <v>40163.791666666664</v>
      </c>
      <c r="B157" s="45">
        <f>C157/(Напряжение!H49*SQRT(3))</f>
        <v>80.84430201690701</v>
      </c>
      <c r="C157" s="45">
        <f>'[2]Ведомость'!BE48</f>
        <v>900.72</v>
      </c>
      <c r="D157" s="45">
        <f>'[2]Ведомость'!BF48</f>
        <v>23.04</v>
      </c>
      <c r="E157" s="45">
        <f>F157/(Напряжение!E49*SQRT(3))</f>
        <v>79.47903835434025</v>
      </c>
      <c r="F157" s="45">
        <f>'[2]Ведомость'!Y48</f>
        <v>1504.8</v>
      </c>
      <c r="G157" s="45">
        <f>'[2]Ведомость'!Z48</f>
        <v>525.6</v>
      </c>
      <c r="H157" s="45">
        <f>I157/(Напряжение!E49*SQRT(3))</f>
        <v>0</v>
      </c>
      <c r="I157" s="45">
        <f>'[2]Ведомость'!AA48</f>
        <v>0</v>
      </c>
      <c r="J157" s="45">
        <f>'[2]Ведомость'!AB48</f>
        <v>0</v>
      </c>
      <c r="K157" s="45">
        <f>L157/(Напряжение!E49*SQRT(3))</f>
        <v>1.8169051830072462</v>
      </c>
      <c r="L157" s="45">
        <f>'[2]Ведомость'!AC48</f>
        <v>34.4</v>
      </c>
      <c r="M157" s="45">
        <f>'[2]Ведомость'!AD48</f>
        <v>73.2</v>
      </c>
      <c r="O157" s="42">
        <f t="shared" si="4"/>
        <v>40163.791666666664</v>
      </c>
      <c r="P157" s="45">
        <f>Q157/(Напряжение!E49*SQRT(3))</f>
        <v>6.3380413360717895</v>
      </c>
      <c r="Q157" s="45">
        <f>'[2]Ведомость'!AE48</f>
        <v>120</v>
      </c>
      <c r="R157" s="45">
        <f>'[2]Ведомость'!AF48</f>
        <v>55.2</v>
      </c>
      <c r="S157" s="45">
        <f>T157/(Напряжение!E49*SQRT(3))</f>
        <v>40.35219650632373</v>
      </c>
      <c r="T157" s="45">
        <f>'[2]Ведомость'!AI48</f>
        <v>764</v>
      </c>
      <c r="U157" s="45">
        <f>'[2]Ведомость'!AJ48</f>
        <v>312</v>
      </c>
      <c r="Z157" s="49"/>
    </row>
    <row r="158" spans="1:26" s="46" customFormat="1" ht="15" hidden="1">
      <c r="A158" s="42">
        <f t="shared" si="3"/>
        <v>40163.8125</v>
      </c>
      <c r="B158" s="45">
        <f>C158/(Напряжение!H50*SQRT(3))</f>
        <v>80.90108886489102</v>
      </c>
      <c r="C158" s="45">
        <f>'[2]Ведомость'!BE49</f>
        <v>899.28</v>
      </c>
      <c r="D158" s="45">
        <f>'[2]Ведомость'!BF49</f>
        <v>23.04</v>
      </c>
      <c r="E158" s="45">
        <f>F158/(Напряжение!E50*SQRT(3))</f>
        <v>73.53316522269306</v>
      </c>
      <c r="F158" s="45">
        <f>'[2]Ведомость'!Y49</f>
        <v>1387.2</v>
      </c>
      <c r="G158" s="45">
        <f>'[2]Ведомость'!Z49</f>
        <v>516</v>
      </c>
      <c r="H158" s="45">
        <f>I158/(Напряжение!E50*SQRT(3))</f>
        <v>0</v>
      </c>
      <c r="I158" s="45">
        <f>'[2]Ведомость'!AA49</f>
        <v>0</v>
      </c>
      <c r="J158" s="45">
        <f>'[2]Ведомость'!AB49</f>
        <v>0</v>
      </c>
      <c r="K158" s="45">
        <f>L158/(Напряжение!E50*SQRT(3))</f>
        <v>1.8234867961798162</v>
      </c>
      <c r="L158" s="45">
        <f>'[2]Ведомость'!AC49</f>
        <v>34.4</v>
      </c>
      <c r="M158" s="45">
        <f>'[2]Ведомость'!AD49</f>
        <v>72.4</v>
      </c>
      <c r="O158" s="42">
        <f t="shared" si="4"/>
        <v>40163.8125</v>
      </c>
      <c r="P158" s="45">
        <f>Q158/(Напряжение!E50*SQRT(3))</f>
        <v>5.724900406611051</v>
      </c>
      <c r="Q158" s="45">
        <f>'[2]Ведомость'!AE49</f>
        <v>108</v>
      </c>
      <c r="R158" s="45">
        <f>'[2]Ведомость'!AF49</f>
        <v>52.8</v>
      </c>
      <c r="S158" s="45">
        <f>T158/(Напряжение!E50*SQRT(3))</f>
        <v>36.38492258423913</v>
      </c>
      <c r="T158" s="45">
        <f>'[2]Ведомость'!AI49</f>
        <v>686.4</v>
      </c>
      <c r="U158" s="45">
        <f>'[2]Ведомость'!AJ49</f>
        <v>301.6</v>
      </c>
      <c r="Z158" s="49"/>
    </row>
    <row r="159" spans="1:26" s="46" customFormat="1" ht="15">
      <c r="A159" s="42">
        <f t="shared" si="3"/>
        <v>40163.833333333336</v>
      </c>
      <c r="B159" s="45">
        <f>C159/(Напряжение!H51*SQRT(3))</f>
        <v>74.19561602478349</v>
      </c>
      <c r="C159" s="45">
        <f>'[2]Ведомость'!BE50</f>
        <v>828</v>
      </c>
      <c r="D159" s="45">
        <f>'[2]Ведомость'!BF50</f>
        <v>3.6</v>
      </c>
      <c r="E159" s="45">
        <f>F159/(Напряжение!E51*SQRT(3))</f>
        <v>64.84707693944306</v>
      </c>
      <c r="F159" s="45">
        <f>'[2]Ведомость'!Y50</f>
        <v>1221.6</v>
      </c>
      <c r="G159" s="45">
        <f>'[2]Ведомость'!Z50</f>
        <v>511.2</v>
      </c>
      <c r="H159" s="45">
        <f>I159/(Напряжение!E51*SQRT(3))</f>
        <v>0</v>
      </c>
      <c r="I159" s="45">
        <f>'[2]Ведомость'!AA50</f>
        <v>0</v>
      </c>
      <c r="J159" s="45">
        <f>'[2]Ведомость'!AB50</f>
        <v>0</v>
      </c>
      <c r="K159" s="45">
        <f>L159/(Напряжение!E51*SQRT(3))</f>
        <v>1.8685470761856549</v>
      </c>
      <c r="L159" s="45">
        <f>'[2]Ведомость'!AC50</f>
        <v>35.2</v>
      </c>
      <c r="M159" s="45">
        <f>'[2]Ведомость'!AD50</f>
        <v>74</v>
      </c>
      <c r="O159" s="42">
        <f t="shared" si="4"/>
        <v>40163.833333333336</v>
      </c>
      <c r="P159" s="45">
        <f>Q159/(Напряжение!E51*SQRT(3))</f>
        <v>4.713834669468357</v>
      </c>
      <c r="Q159" s="45">
        <f>'[2]Ведомость'!AE50</f>
        <v>88.8</v>
      </c>
      <c r="R159" s="45">
        <f>'[2]Ведомость'!AF50</f>
        <v>55.2</v>
      </c>
      <c r="S159" s="45">
        <f>T159/(Напряжение!E51*SQRT(3))</f>
        <v>32.86944174926584</v>
      </c>
      <c r="T159" s="45">
        <f>'[2]Ведомость'!AI50</f>
        <v>619.2</v>
      </c>
      <c r="U159" s="45">
        <f>'[2]Ведомость'!AJ50</f>
        <v>299.2</v>
      </c>
      <c r="Z159" s="49"/>
    </row>
    <row r="160" spans="1:26" s="46" customFormat="1" ht="15" hidden="1">
      <c r="A160" s="42">
        <f t="shared" si="3"/>
        <v>40163.854166666664</v>
      </c>
      <c r="B160" s="45">
        <f>C160/(Напряжение!H52*SQRT(3))</f>
        <v>71.30794004553285</v>
      </c>
      <c r="C160" s="45">
        <f>'[2]Ведомость'!BE51</f>
        <v>798.48</v>
      </c>
      <c r="D160" s="45">
        <f>'[2]Ведомость'!BF51</f>
        <v>0</v>
      </c>
      <c r="E160" s="45">
        <f>F160/(Напряжение!E52*SQRT(3))</f>
        <v>56.19949932222069</v>
      </c>
      <c r="F160" s="45">
        <f>'[2]Ведомость'!Y51</f>
        <v>1060.8</v>
      </c>
      <c r="G160" s="45">
        <f>'[2]Ведомость'!Z51</f>
        <v>499.2</v>
      </c>
      <c r="H160" s="45">
        <f>I160/(Напряжение!E52*SQRT(3))</f>
        <v>0</v>
      </c>
      <c r="I160" s="45">
        <f>'[2]Ведомость'!AA51</f>
        <v>0</v>
      </c>
      <c r="J160" s="45">
        <f>'[2]Ведомость'!AB51</f>
        <v>0</v>
      </c>
      <c r="K160" s="45">
        <f>L160/(Напряжение!E52*SQRT(3))</f>
        <v>1.6741178154055185</v>
      </c>
      <c r="L160" s="45">
        <f>'[2]Ведомость'!AC51</f>
        <v>31.6</v>
      </c>
      <c r="M160" s="45">
        <f>'[2]Ведомость'!AD51</f>
        <v>75.2</v>
      </c>
      <c r="O160" s="42">
        <f t="shared" si="4"/>
        <v>40163.854166666664</v>
      </c>
      <c r="P160" s="45">
        <f>Q160/(Напряжение!E52*SQRT(3))</f>
        <v>4.195890220889781</v>
      </c>
      <c r="Q160" s="45">
        <f>'[2]Ведомость'!AE51</f>
        <v>79.2</v>
      </c>
      <c r="R160" s="45">
        <f>'[2]Ведомость'!AF51</f>
        <v>55.2</v>
      </c>
      <c r="S160" s="45">
        <f>T160/(Напряжение!E52*SQRT(3))</f>
        <v>29.540762464244214</v>
      </c>
      <c r="T160" s="45">
        <f>'[2]Ведомость'!AI51</f>
        <v>557.6</v>
      </c>
      <c r="U160" s="45">
        <f>'[2]Ведомость'!AJ51</f>
        <v>304</v>
      </c>
      <c r="Z160" s="49"/>
    </row>
    <row r="161" spans="1:26" s="46" customFormat="1" ht="15">
      <c r="A161" s="42">
        <f t="shared" si="3"/>
        <v>40163.875</v>
      </c>
      <c r="B161" s="45">
        <f>C161/(Напряжение!H53*SQRT(3))</f>
        <v>70.2795552060815</v>
      </c>
      <c r="C161" s="45">
        <f>'[2]Ведомость'!BE52</f>
        <v>789.12</v>
      </c>
      <c r="D161" s="45">
        <f>'[2]Ведомость'!BF52</f>
        <v>0</v>
      </c>
      <c r="E161" s="45">
        <f>F161/(Напряжение!E53*SQRT(3))</f>
        <v>48.18831076395797</v>
      </c>
      <c r="F161" s="45">
        <f>'[2]Ведомость'!Y52</f>
        <v>909.6</v>
      </c>
      <c r="G161" s="45">
        <f>'[2]Ведомость'!Z52</f>
        <v>494.4</v>
      </c>
      <c r="H161" s="45">
        <f>I161/(Напряжение!E53*SQRT(3))</f>
        <v>0</v>
      </c>
      <c r="I161" s="45">
        <f>'[2]Ведомость'!AA52</f>
        <v>0</v>
      </c>
      <c r="J161" s="45">
        <f>'[2]Ведомость'!AB52</f>
        <v>0</v>
      </c>
      <c r="K161" s="45">
        <f>L161/(Напряжение!E53*SQRT(3))</f>
        <v>1.5681332438579112</v>
      </c>
      <c r="L161" s="45">
        <f>'[2]Ведомость'!AC52</f>
        <v>29.6</v>
      </c>
      <c r="M161" s="45">
        <f>'[2]Ведомость'!AD52</f>
        <v>74</v>
      </c>
      <c r="O161" s="42">
        <f t="shared" si="4"/>
        <v>40163.875</v>
      </c>
      <c r="P161" s="45">
        <f>Q161/(Напряжение!E53*SQRT(3))</f>
        <v>3.4329403446619136</v>
      </c>
      <c r="Q161" s="45">
        <f>'[2]Ведомость'!AE52</f>
        <v>64.8</v>
      </c>
      <c r="R161" s="45">
        <f>'[2]Ведомость'!AF52</f>
        <v>50.4</v>
      </c>
      <c r="S161" s="45">
        <f>T161/(Напряжение!E53*SQRT(3))</f>
        <v>26.234445349947215</v>
      </c>
      <c r="T161" s="45">
        <f>'[2]Ведомость'!AI52</f>
        <v>495.2</v>
      </c>
      <c r="U161" s="45">
        <f>'[2]Ведомость'!AJ52</f>
        <v>296.8</v>
      </c>
      <c r="Z161" s="49"/>
    </row>
    <row r="162" spans="1:26" s="46" customFormat="1" ht="15" hidden="1">
      <c r="A162" s="42">
        <f t="shared" si="3"/>
        <v>40163.895833333336</v>
      </c>
      <c r="B162" s="45">
        <f>C162/(Напряжение!H54*SQRT(3))</f>
        <v>69.79142446490089</v>
      </c>
      <c r="C162" s="45">
        <f>'[2]Ведомость'!BE53</f>
        <v>785.52</v>
      </c>
      <c r="D162" s="45">
        <f>'[2]Ведомость'!BF53</f>
        <v>0</v>
      </c>
      <c r="E162" s="45">
        <f>F162/(Напряжение!E54*SQRT(3))</f>
        <v>43.11996857737976</v>
      </c>
      <c r="F162" s="45">
        <f>'[2]Ведомость'!Y53</f>
        <v>816</v>
      </c>
      <c r="G162" s="45">
        <f>'[2]Ведомость'!Z53</f>
        <v>494.4</v>
      </c>
      <c r="H162" s="45">
        <f>I162/(Напряжение!E54*SQRT(3))</f>
        <v>0</v>
      </c>
      <c r="I162" s="45">
        <f>'[2]Ведомость'!AA53</f>
        <v>0</v>
      </c>
      <c r="J162" s="45">
        <f>'[2]Ведомость'!AB53</f>
        <v>0</v>
      </c>
      <c r="K162" s="45">
        <f>L162/(Напряжение!E54*SQRT(3))</f>
        <v>1.5852929624036676</v>
      </c>
      <c r="L162" s="45">
        <f>'[2]Ведомость'!AC53</f>
        <v>30</v>
      </c>
      <c r="M162" s="45">
        <f>'[2]Ведомость'!AD53</f>
        <v>75.6</v>
      </c>
      <c r="O162" s="42">
        <f t="shared" si="4"/>
        <v>40163.895833333336</v>
      </c>
      <c r="P162" s="45">
        <f>Q162/(Напряжение!E54*SQRT(3))</f>
        <v>3.0437624878150418</v>
      </c>
      <c r="Q162" s="45">
        <f>'[2]Ведомость'!AE53</f>
        <v>57.6</v>
      </c>
      <c r="R162" s="45">
        <f>'[2]Ведомость'!AF53</f>
        <v>48</v>
      </c>
      <c r="S162" s="45">
        <f>T162/(Напряжение!E54*SQRT(3))</f>
        <v>23.250963448587125</v>
      </c>
      <c r="T162" s="45">
        <f>'[2]Ведомость'!AI53</f>
        <v>440</v>
      </c>
      <c r="U162" s="45">
        <f>'[2]Ведомость'!AJ53</f>
        <v>297.6</v>
      </c>
      <c r="Z162" s="49"/>
    </row>
    <row r="163" spans="1:26" s="46" customFormat="1" ht="15">
      <c r="A163" s="42">
        <f t="shared" si="3"/>
        <v>40163.916666666664</v>
      </c>
      <c r="B163" s="45">
        <f>C163/(Напряжение!H55*SQRT(3))</f>
        <v>69.599569023789</v>
      </c>
      <c r="C163" s="45">
        <f>'[2]Ведомость'!BE54</f>
        <v>784.08</v>
      </c>
      <c r="D163" s="45">
        <f>'[2]Ведомость'!BF54</f>
        <v>0</v>
      </c>
      <c r="E163" s="45">
        <f>F163/(Напряжение!E55*SQRT(3))</f>
        <v>39.2433667897101</v>
      </c>
      <c r="F163" s="45">
        <f>'[2]Ведомость'!Y54</f>
        <v>744</v>
      </c>
      <c r="G163" s="45">
        <f>'[2]Ведомость'!Z54</f>
        <v>496.8</v>
      </c>
      <c r="H163" s="45">
        <f>I163/(Напряжение!E55*SQRT(3))</f>
        <v>0</v>
      </c>
      <c r="I163" s="45">
        <f>'[2]Ведомость'!AA54</f>
        <v>0</v>
      </c>
      <c r="J163" s="45">
        <f>'[2]Ведомость'!AB54</f>
        <v>0</v>
      </c>
      <c r="K163" s="45">
        <f>L163/(Напряжение!E55*SQRT(3))</f>
        <v>1.5401966535746436</v>
      </c>
      <c r="L163" s="45">
        <f>'[2]Ведомость'!AC54</f>
        <v>29.2</v>
      </c>
      <c r="M163" s="45">
        <f>'[2]Ведомость'!AD54</f>
        <v>75.2</v>
      </c>
      <c r="O163" s="42">
        <f t="shared" si="4"/>
        <v>40163.916666666664</v>
      </c>
      <c r="P163" s="45">
        <f>Q163/(Напряжение!E55*SQRT(3))</f>
        <v>2.9116046327849427</v>
      </c>
      <c r="Q163" s="45">
        <f>'[2]Ведомость'!AE54</f>
        <v>55.2</v>
      </c>
      <c r="R163" s="45">
        <f>'[2]Ведомость'!AF54</f>
        <v>48</v>
      </c>
      <c r="S163" s="45">
        <f>T163/(Напряжение!E55*SQRT(3))</f>
        <v>21.562753150045012</v>
      </c>
      <c r="T163" s="45">
        <f>'[2]Ведомость'!AI54</f>
        <v>408.8</v>
      </c>
      <c r="U163" s="45">
        <f>'[2]Ведомость'!AJ54</f>
        <v>286.4</v>
      </c>
      <c r="Z163" s="49"/>
    </row>
    <row r="164" spans="1:26" s="46" customFormat="1" ht="15" hidden="1">
      <c r="A164" s="42">
        <f t="shared" si="3"/>
        <v>40163.9375</v>
      </c>
      <c r="B164" s="45">
        <f>C164/(Напряжение!H56*SQRT(3))</f>
        <v>69.82960964959123</v>
      </c>
      <c r="C164" s="45">
        <f>'[2]Ведомость'!BE55</f>
        <v>782.64</v>
      </c>
      <c r="D164" s="45">
        <f>'[2]Ведомость'!BF55</f>
        <v>0</v>
      </c>
      <c r="E164" s="45">
        <f>F164/(Напряжение!E56*SQRT(3))</f>
        <v>36.28345532907719</v>
      </c>
      <c r="F164" s="45">
        <f>'[2]Ведомость'!Y55</f>
        <v>688.8</v>
      </c>
      <c r="G164" s="45">
        <f>'[2]Ведомость'!Z55</f>
        <v>484.8</v>
      </c>
      <c r="H164" s="45">
        <f>I164/(Напряжение!E56*SQRT(3))</f>
        <v>0</v>
      </c>
      <c r="I164" s="45">
        <f>'[2]Ведомость'!AA55</f>
        <v>0</v>
      </c>
      <c r="J164" s="45">
        <f>'[2]Ведомость'!AB55</f>
        <v>0</v>
      </c>
      <c r="K164" s="45">
        <f>L164/(Напряжение!E56*SQRT(3))</f>
        <v>1.5802898662490066</v>
      </c>
      <c r="L164" s="45">
        <f>'[2]Ведомость'!AC55</f>
        <v>30</v>
      </c>
      <c r="M164" s="45">
        <f>'[2]Ведомость'!AD55</f>
        <v>75.6</v>
      </c>
      <c r="O164" s="42">
        <f t="shared" si="4"/>
        <v>40163.9375</v>
      </c>
      <c r="P164" s="45">
        <f>Q164/(Напряжение!E56*SQRT(3))</f>
        <v>2.7813101645982514</v>
      </c>
      <c r="Q164" s="45">
        <f>'[2]Ведомость'!AE55</f>
        <v>52.8</v>
      </c>
      <c r="R164" s="45">
        <f>'[2]Ведомость'!AF55</f>
        <v>48</v>
      </c>
      <c r="S164" s="45">
        <f>T164/(Напряжение!E56*SQRT(3))</f>
        <v>20.77554410828694</v>
      </c>
      <c r="T164" s="45">
        <f>'[2]Ведомость'!AI55</f>
        <v>394.4</v>
      </c>
      <c r="U164" s="45">
        <f>'[2]Ведомость'!AJ55</f>
        <v>291.2</v>
      </c>
      <c r="Z164" s="49"/>
    </row>
    <row r="165" spans="1:26" s="46" customFormat="1" ht="15">
      <c r="A165" s="42">
        <f t="shared" si="3"/>
        <v>40163.958333333336</v>
      </c>
      <c r="B165" s="45">
        <f>C165/(Напряжение!H57*SQRT(3))</f>
        <v>69.4381610417646</v>
      </c>
      <c r="C165" s="45">
        <f>'[2]Ведомость'!BE56</f>
        <v>780.48</v>
      </c>
      <c r="D165" s="45">
        <f>'[2]Ведомость'!BF56</f>
        <v>0</v>
      </c>
      <c r="E165" s="45">
        <f>F165/(Напряжение!E57*SQRT(3))</f>
        <v>34.73628998107504</v>
      </c>
      <c r="F165" s="45">
        <f>'[2]Ведомость'!Y56</f>
        <v>660</v>
      </c>
      <c r="G165" s="45">
        <f>'[2]Ведомость'!Z56</f>
        <v>487.2</v>
      </c>
      <c r="H165" s="45">
        <f>I165/(Напряжение!E57*SQRT(3))</f>
        <v>0</v>
      </c>
      <c r="I165" s="45">
        <f>'[2]Ведомость'!AA56</f>
        <v>0</v>
      </c>
      <c r="J165" s="45">
        <f>'[2]Ведомость'!AB56</f>
        <v>0</v>
      </c>
      <c r="K165" s="45">
        <f>L165/(Напряжение!E57*SQRT(3))</f>
        <v>1.5999745688252747</v>
      </c>
      <c r="L165" s="45">
        <f>'[2]Ведомость'!AC56</f>
        <v>30.4</v>
      </c>
      <c r="M165" s="45">
        <f>'[2]Ведомость'!AD56</f>
        <v>75.2</v>
      </c>
      <c r="O165" s="42">
        <f t="shared" si="4"/>
        <v>40163.958333333336</v>
      </c>
      <c r="P165" s="45">
        <f>Q165/(Напряжение!E57*SQRT(3))</f>
        <v>2.6525894167366393</v>
      </c>
      <c r="Q165" s="45">
        <f>'[2]Ведомость'!AE56</f>
        <v>50.4</v>
      </c>
      <c r="R165" s="45">
        <f>'[2]Ведомость'!AF56</f>
        <v>48</v>
      </c>
      <c r="S165" s="45">
        <f>T165/(Напряжение!E57*SQRT(3))</f>
        <v>19.70494995290075</v>
      </c>
      <c r="T165" s="45">
        <f>'[2]Ведомость'!AI56</f>
        <v>374.4</v>
      </c>
      <c r="U165" s="45">
        <f>'[2]Ведомость'!AJ56</f>
        <v>294.4</v>
      </c>
      <c r="Z165" s="49"/>
    </row>
    <row r="166" spans="1:27" ht="15" hidden="1">
      <c r="A166" s="42">
        <f t="shared" si="3"/>
        <v>40163.979166666664</v>
      </c>
      <c r="B166" s="45">
        <f>C166/(Напряжение!H58*SQRT(3))</f>
        <v>68.84081495428848</v>
      </c>
      <c r="C166" s="45">
        <f>'[2]Ведомость'!BE57</f>
        <v>774</v>
      </c>
      <c r="D166" s="45">
        <f>'[2]Ведомость'!BF57</f>
        <v>0</v>
      </c>
      <c r="E166" s="45">
        <f>F166/(Напряжение!E58*SQRT(3))</f>
        <v>33.975521205335305</v>
      </c>
      <c r="F166" s="45">
        <f>'[2]Ведомость'!Y57</f>
        <v>645.6</v>
      </c>
      <c r="G166" s="45">
        <f>'[2]Ведомость'!Z57</f>
        <v>482.4</v>
      </c>
      <c r="H166" s="45">
        <f>I166/(Напряжение!E58*SQRT(3))</f>
        <v>0</v>
      </c>
      <c r="I166" s="45">
        <f>'[2]Ведомость'!AA57</f>
        <v>0</v>
      </c>
      <c r="J166" s="45">
        <f>'[2]Ведомость'!AB57</f>
        <v>0</v>
      </c>
      <c r="K166" s="45">
        <f>L166/(Напряжение!E58*SQRT(3))</f>
        <v>1.6208891777018701</v>
      </c>
      <c r="L166" s="45">
        <f>'[2]Ведомость'!AC57</f>
        <v>30.8</v>
      </c>
      <c r="M166" s="45">
        <f>'[2]Ведомость'!AD57</f>
        <v>74.8</v>
      </c>
      <c r="O166" s="42">
        <f t="shared" si="4"/>
        <v>40163.979166666664</v>
      </c>
      <c r="P166" s="45">
        <f>Q166/(Напряжение!E58*SQRT(3))</f>
        <v>2.399758003350821</v>
      </c>
      <c r="Q166" s="45">
        <f>'[2]Ведомость'!AE57</f>
        <v>45.6</v>
      </c>
      <c r="R166" s="45">
        <f>'[2]Ведомость'!AF57</f>
        <v>45.6</v>
      </c>
      <c r="S166" s="45">
        <f>T166/(Напряжение!E58*SQRT(3))</f>
        <v>20.082185396462133</v>
      </c>
      <c r="T166" s="45">
        <f>'[2]Ведомость'!AI57</f>
        <v>381.6</v>
      </c>
      <c r="U166" s="45">
        <f>'[2]Ведомость'!AJ57</f>
        <v>296.8</v>
      </c>
      <c r="V166" s="18"/>
      <c r="W166" s="12"/>
      <c r="X166" s="12"/>
      <c r="Y166" s="12"/>
      <c r="Z166" s="12"/>
      <c r="AA166" s="12"/>
    </row>
    <row r="172" spans="1:28" ht="15">
      <c r="A172" s="15" t="s">
        <v>58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6">
        <f>M115</f>
        <v>41444</v>
      </c>
      <c r="N172" s="53"/>
      <c r="P172" s="53"/>
      <c r="Q172" s="53"/>
      <c r="R172" s="53"/>
      <c r="S172" s="53"/>
      <c r="T172" s="15" t="s">
        <v>26</v>
      </c>
      <c r="U172" s="53"/>
      <c r="V172" s="53"/>
      <c r="W172" s="53"/>
      <c r="X172" s="53"/>
      <c r="Y172" s="53"/>
      <c r="Z172" s="53"/>
      <c r="AA172" s="56">
        <f>AA115</f>
        <v>41444</v>
      </c>
      <c r="AB172" s="53"/>
    </row>
    <row r="173" spans="1:28" ht="15">
      <c r="A173" s="15" t="s">
        <v>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 t="s">
        <v>59</v>
      </c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</row>
    <row r="174" spans="1:25" ht="15">
      <c r="A174" s="65"/>
      <c r="B174" s="89" t="str">
        <f>'[2]Ведомость'!$AK$7</f>
        <v>ГПП Яч. 3501</v>
      </c>
      <c r="C174" s="80"/>
      <c r="D174" s="75"/>
      <c r="E174" s="90" t="str">
        <f>'[2]Ведомость'!$AM$7</f>
        <v>ГПП Яч. 3502 (тп20)</v>
      </c>
      <c r="F174" s="76"/>
      <c r="G174" s="76"/>
      <c r="H174" s="90" t="str">
        <f>'[2]Ведомость'!$AO$7</f>
        <v>ГПП Яч. 3503</v>
      </c>
      <c r="I174" s="76"/>
      <c r="J174" s="74"/>
      <c r="K174" s="14"/>
      <c r="L174" s="13"/>
      <c r="M174" s="13"/>
      <c r="O174" s="74" t="s">
        <v>5</v>
      </c>
      <c r="P174" s="80"/>
      <c r="Q174" s="80"/>
      <c r="R174" s="14"/>
      <c r="S174" s="77" t="s">
        <v>24</v>
      </c>
      <c r="T174" s="76"/>
      <c r="U174" s="76"/>
      <c r="W174" s="77" t="s">
        <v>25</v>
      </c>
      <c r="X174" s="76"/>
      <c r="Y174" s="76"/>
    </row>
    <row r="175" spans="1:25" ht="15">
      <c r="A175" s="59" t="s">
        <v>55</v>
      </c>
      <c r="B175" s="7" t="s">
        <v>0</v>
      </c>
      <c r="C175" s="7" t="s">
        <v>1</v>
      </c>
      <c r="D175" s="7" t="s">
        <v>2</v>
      </c>
      <c r="E175" s="7" t="s">
        <v>0</v>
      </c>
      <c r="F175" s="7" t="s">
        <v>1</v>
      </c>
      <c r="G175" s="7" t="s">
        <v>2</v>
      </c>
      <c r="H175" s="7" t="s">
        <v>0</v>
      </c>
      <c r="I175" s="7" t="s">
        <v>1</v>
      </c>
      <c r="J175" s="9" t="s">
        <v>2</v>
      </c>
      <c r="K175" s="17"/>
      <c r="L175" s="10"/>
      <c r="M175" s="11"/>
      <c r="N175" s="3"/>
      <c r="O175" s="59" t="s">
        <v>55</v>
      </c>
      <c r="P175" s="7" t="s">
        <v>1</v>
      </c>
      <c r="Q175" s="16" t="s">
        <v>2</v>
      </c>
      <c r="R175" s="20"/>
      <c r="S175" s="59" t="s">
        <v>55</v>
      </c>
      <c r="T175" s="7" t="s">
        <v>1</v>
      </c>
      <c r="U175" s="7" t="s">
        <v>2</v>
      </c>
      <c r="W175" s="59" t="s">
        <v>55</v>
      </c>
      <c r="X175" s="7" t="s">
        <v>1</v>
      </c>
      <c r="Y175" s="7" t="s">
        <v>2</v>
      </c>
    </row>
    <row r="176" spans="1:40" s="46" customFormat="1" ht="15">
      <c r="A176" s="42">
        <f>A119</f>
        <v>40164</v>
      </c>
      <c r="B176" s="45">
        <f>C176/(Напряжение!F11*SQRT(3))</f>
        <v>143.1148022541167</v>
      </c>
      <c r="C176" s="45">
        <f>'[2]Ведомость'!AK10</f>
        <v>9534</v>
      </c>
      <c r="D176" s="45">
        <f>'[2]Ведомость'!AL10</f>
        <v>2318.4</v>
      </c>
      <c r="E176" s="45">
        <f>F176/(Напряжение!D11*SQRT(3))</f>
        <v>24.270337437490813</v>
      </c>
      <c r="F176" s="45">
        <f>'[2]Ведомость'!AM10</f>
        <v>1587.6</v>
      </c>
      <c r="G176" s="45">
        <f>'[2]Ведомость'!AN10</f>
        <v>1663.2</v>
      </c>
      <c r="H176" s="45">
        <f>I176/(Напряжение!D11*SQRT(3))</f>
        <v>108.38182432403306</v>
      </c>
      <c r="I176" s="45">
        <f>'[2]Ведомость'!AO10</f>
        <v>7089.6</v>
      </c>
      <c r="J176" s="45">
        <f>'[2]Ведомость'!AP10</f>
        <v>3040.8</v>
      </c>
      <c r="K176" s="48"/>
      <c r="L176" s="49"/>
      <c r="M176" s="49"/>
      <c r="O176" s="42">
        <f>A176</f>
        <v>40164</v>
      </c>
      <c r="P176" s="45">
        <f>C5+F5+I5+L5+Q5+T5+W5+C62+F62+I62+L62+Q62+T62+W62+C119+F119+I119+L119+Q119+T119+C176+F176+I176</f>
        <v>21977.04</v>
      </c>
      <c r="Q176" s="45">
        <f>D5+G5+J5+M5+R5+U5+X5+D62+G62+J62+M62+R62+U62+X62+D119+G119+J119+M119+R119+U119+D176+G176+J176</f>
        <v>9777.92</v>
      </c>
      <c r="R176" s="48"/>
      <c r="S176" s="42">
        <f>O176</f>
        <v>40164</v>
      </c>
      <c r="T176" s="45">
        <f>C5+F5+I5+L5+C62+F62+I62+L62+C119+F119+I119+L119+Q119+T119+C176+F176+I176</f>
        <v>21870.160000000003</v>
      </c>
      <c r="U176" s="45">
        <f>D5+G5+J5+M5+D62+G62+J62+M62+D119+G119+J119+M119+R119+U119+D176+G176+J176</f>
        <v>9695.52</v>
      </c>
      <c r="W176" s="42">
        <f>S176</f>
        <v>40164</v>
      </c>
      <c r="X176" s="45">
        <f>Q5+T5+W5+Q62+T62+W62</f>
        <v>106.88</v>
      </c>
      <c r="Y176" s="45">
        <f>R5+U5+X5+R62+U62+X62</f>
        <v>82.39999999999999</v>
      </c>
      <c r="AA176" s="50"/>
      <c r="AB176" s="50"/>
      <c r="AN176" s="46">
        <v>0</v>
      </c>
    </row>
    <row r="177" spans="1:28" s="46" customFormat="1" ht="15" hidden="1">
      <c r="A177" s="42">
        <f aca="true" t="shared" si="5" ref="A177:A223">A120</f>
        <v>40163.020833333336</v>
      </c>
      <c r="B177" s="45">
        <f>C177/(Напряжение!F12*SQRT(3))</f>
        <v>148.7186719881533</v>
      </c>
      <c r="C177" s="45">
        <f>'[2]Ведомость'!AK11</f>
        <v>9928.8</v>
      </c>
      <c r="D177" s="45">
        <f>'[2]Ведомость'!AL11</f>
        <v>2788.8</v>
      </c>
      <c r="E177" s="45">
        <f>F177/(Напряжение!D12*SQRT(3))</f>
        <v>24.60509644044441</v>
      </c>
      <c r="F177" s="45">
        <f>'[2]Ведомость'!AM11</f>
        <v>1612.8</v>
      </c>
      <c r="G177" s="45">
        <f>'[2]Ведомость'!AN11</f>
        <v>1654.8</v>
      </c>
      <c r="H177" s="45">
        <f>I177/(Напряжение!D12*SQRT(3))</f>
        <v>106.75023611921976</v>
      </c>
      <c r="I177" s="45">
        <f>'[2]Ведомость'!AO11</f>
        <v>6997.2</v>
      </c>
      <c r="J177" s="45">
        <f>'[2]Ведомость'!AP11</f>
        <v>3091.2</v>
      </c>
      <c r="K177" s="48"/>
      <c r="L177" s="49"/>
      <c r="M177" s="49"/>
      <c r="O177" s="42">
        <f aca="true" t="shared" si="6" ref="O177:O223">A177</f>
        <v>40163.020833333336</v>
      </c>
      <c r="P177" s="45">
        <f aca="true" t="shared" si="7" ref="P177:Q177">C6+F6+I6+L6+Q6+T6+W6+C63+F63+I63+L63+Q63+T63+W63+C120+F120+I120+L120+Q120+T120+C177+F177+I177</f>
        <v>22362.16</v>
      </c>
      <c r="Q177" s="45">
        <f t="shared" si="7"/>
        <v>10300.48</v>
      </c>
      <c r="R177" s="48"/>
      <c r="S177" s="42">
        <f aca="true" t="shared" si="8" ref="S177:S223">O177</f>
        <v>40163.020833333336</v>
      </c>
      <c r="T177" s="45">
        <f aca="true" t="shared" si="9" ref="T177:T222">C6+F6+I6+L6+C63+F63+I63+L63+C120+F120+I120+L120+Q120+T120+C177+F177+I177</f>
        <v>22256</v>
      </c>
      <c r="U177" s="45">
        <f aca="true" t="shared" si="10" ref="U177:U222">D6+G6+J6+M6+D63+G63+J63+M63+D120+G120+J120+M120+R120+U120+D177+G177+J177</f>
        <v>10219.36</v>
      </c>
      <c r="W177" s="42">
        <f aca="true" t="shared" si="11" ref="W177:W223">S177</f>
        <v>40163.020833333336</v>
      </c>
      <c r="X177" s="45">
        <f aca="true" t="shared" si="12" ref="X177:Y177">Q6+T6+W6+Q63+T63+W63</f>
        <v>106.16</v>
      </c>
      <c r="Y177" s="45">
        <f t="shared" si="12"/>
        <v>81.11999999999999</v>
      </c>
      <c r="AA177" s="50"/>
      <c r="AB177" s="50"/>
    </row>
    <row r="178" spans="1:40" s="46" customFormat="1" ht="15">
      <c r="A178" s="42">
        <f t="shared" si="5"/>
        <v>40163.041666666664</v>
      </c>
      <c r="B178" s="45">
        <f>C178/(Напряжение!F13*SQRT(3))</f>
        <v>141.30205926046474</v>
      </c>
      <c r="C178" s="45">
        <f>'[2]Ведомость'!AK12</f>
        <v>9433.2</v>
      </c>
      <c r="D178" s="45">
        <f>'[2]Ведомость'!AL12</f>
        <v>2242.8</v>
      </c>
      <c r="E178" s="45">
        <f>F178/(Напряжение!D13*SQRT(3))</f>
        <v>24.88314191871562</v>
      </c>
      <c r="F178" s="45">
        <f>'[2]Ведомость'!AM12</f>
        <v>1629.6</v>
      </c>
      <c r="G178" s="45">
        <f>'[2]Ведомость'!AN12</f>
        <v>1680</v>
      </c>
      <c r="H178" s="45">
        <f>I178/(Напряжение!D13*SQRT(3))</f>
        <v>111.07629330725632</v>
      </c>
      <c r="I178" s="45">
        <f>'[2]Ведомость'!AO12</f>
        <v>7274.4</v>
      </c>
      <c r="J178" s="45">
        <f>'[2]Ведомость'!AP12</f>
        <v>3057.6</v>
      </c>
      <c r="K178" s="48"/>
      <c r="L178" s="49"/>
      <c r="M178" s="49"/>
      <c r="O178" s="42">
        <f t="shared" si="6"/>
        <v>40163.041666666664</v>
      </c>
      <c r="P178" s="45">
        <f aca="true" t="shared" si="13" ref="P178:Q178">C7+F7+I7+L7+Q7+T7+W7+C64+F64+I64+L64+Q64+T64+W64+C121+F121+I121+L121+Q121+T121+C178+F178+I178</f>
        <v>22367.920000000002</v>
      </c>
      <c r="Q178" s="45">
        <f t="shared" si="13"/>
        <v>9785.28</v>
      </c>
      <c r="R178" s="48"/>
      <c r="S178" s="42">
        <f t="shared" si="8"/>
        <v>40163.041666666664</v>
      </c>
      <c r="T178" s="45">
        <f t="shared" si="9"/>
        <v>22262.24</v>
      </c>
      <c r="U178" s="45">
        <f t="shared" si="10"/>
        <v>9708.720000000001</v>
      </c>
      <c r="W178" s="42">
        <f t="shared" si="11"/>
        <v>40163.041666666664</v>
      </c>
      <c r="X178" s="45">
        <f aca="true" t="shared" si="14" ref="X178:Y178">Q7+T7+W7+Q64+T64+W64</f>
        <v>105.68</v>
      </c>
      <c r="Y178" s="45">
        <f t="shared" si="14"/>
        <v>76.56</v>
      </c>
      <c r="AA178" s="50"/>
      <c r="AB178" s="50"/>
      <c r="AN178" s="46">
        <v>1</v>
      </c>
    </row>
    <row r="179" spans="1:28" s="46" customFormat="1" ht="15" hidden="1">
      <c r="A179" s="42">
        <f t="shared" si="5"/>
        <v>40163.0625</v>
      </c>
      <c r="B179" s="45">
        <f>C179/(Напряжение!F14*SQRT(3))</f>
        <v>103.7667556919547</v>
      </c>
      <c r="C179" s="45">
        <f>'[2]Ведомость'!AK13</f>
        <v>6930</v>
      </c>
      <c r="D179" s="45">
        <f>'[2]Ведомость'!AL13</f>
        <v>411.6</v>
      </c>
      <c r="E179" s="45">
        <f>F179/(Напряжение!D14*SQRT(3))</f>
        <v>26.294692961359633</v>
      </c>
      <c r="F179" s="45">
        <f>'[2]Ведомость'!AM13</f>
        <v>1722</v>
      </c>
      <c r="G179" s="45">
        <f>'[2]Ведомость'!AN13</f>
        <v>1696.8</v>
      </c>
      <c r="H179" s="45">
        <f>I179/(Напряжение!D14*SQRT(3))</f>
        <v>106.46143979477314</v>
      </c>
      <c r="I179" s="45">
        <f>'[2]Ведомость'!AO13</f>
        <v>6972</v>
      </c>
      <c r="J179" s="45">
        <f>'[2]Ведомость'!AP13</f>
        <v>3040.8</v>
      </c>
      <c r="K179" s="48"/>
      <c r="L179" s="49"/>
      <c r="M179" s="49"/>
      <c r="O179" s="42">
        <f t="shared" si="6"/>
        <v>40163.0625</v>
      </c>
      <c r="P179" s="45">
        <f aca="true" t="shared" si="15" ref="P179:Q179">C8+F8+I8+L8+Q8+T8+W8+C65+F65+I65+L65+Q65+T65+W65+C122+F122+I122+L122+Q122+T122+C179+F179+I179</f>
        <v>19707.28</v>
      </c>
      <c r="Q179" s="45">
        <f t="shared" si="15"/>
        <v>7931.92</v>
      </c>
      <c r="R179" s="48"/>
      <c r="S179" s="42">
        <f t="shared" si="8"/>
        <v>40163.0625</v>
      </c>
      <c r="T179" s="45">
        <f t="shared" si="9"/>
        <v>19624</v>
      </c>
      <c r="U179" s="45">
        <f t="shared" si="10"/>
        <v>7858.16</v>
      </c>
      <c r="W179" s="42">
        <f t="shared" si="11"/>
        <v>40163.0625</v>
      </c>
      <c r="X179" s="45">
        <f aca="true" t="shared" si="16" ref="X179:Y179">Q8+T8+W8+Q65+T65+W65</f>
        <v>83.27999999999999</v>
      </c>
      <c r="Y179" s="45">
        <f t="shared" si="16"/>
        <v>73.76</v>
      </c>
      <c r="AA179" s="50"/>
      <c r="AB179" s="50"/>
    </row>
    <row r="180" spans="1:40" s="46" customFormat="1" ht="15">
      <c r="A180" s="42">
        <f t="shared" si="5"/>
        <v>40163.083333333336</v>
      </c>
      <c r="B180" s="45">
        <f>C180/(Напряжение!F15*SQRT(3))</f>
        <v>123.97937285317447</v>
      </c>
      <c r="C180" s="45">
        <f>'[2]Ведомость'!AK14</f>
        <v>8274</v>
      </c>
      <c r="D180" s="45">
        <f>'[2]Ведомость'!AL14</f>
        <v>1562.4</v>
      </c>
      <c r="E180" s="45">
        <f>F180/(Напряжение!D15*SQRT(3))</f>
        <v>29.771107116101213</v>
      </c>
      <c r="F180" s="45">
        <f>'[2]Ведомость'!AM14</f>
        <v>1948.8</v>
      </c>
      <c r="G180" s="45">
        <f>'[2]Ведомость'!AN14</f>
        <v>1705.2</v>
      </c>
      <c r="H180" s="45">
        <f>I180/(Напряжение!D15*SQRT(3))</f>
        <v>103.17228500579904</v>
      </c>
      <c r="I180" s="45">
        <f>'[2]Ведомость'!AO14</f>
        <v>6753.6</v>
      </c>
      <c r="J180" s="45">
        <f>'[2]Ведомость'!AP14</f>
        <v>2847.6</v>
      </c>
      <c r="K180" s="48"/>
      <c r="L180" s="49"/>
      <c r="M180" s="49"/>
      <c r="O180" s="42">
        <f t="shared" si="6"/>
        <v>40163.083333333336</v>
      </c>
      <c r="P180" s="45">
        <f aca="true" t="shared" si="17" ref="P180:Q180">C9+F9+I9+L9+Q9+T9+W9+C66+F66+I66+L66+Q66+T66+W66+C123+F123+I123+L123+Q123+T123+C180+F180+I180</f>
        <v>21520.4</v>
      </c>
      <c r="Q180" s="45">
        <f t="shared" si="17"/>
        <v>8809.84</v>
      </c>
      <c r="R180" s="48"/>
      <c r="S180" s="42">
        <f t="shared" si="8"/>
        <v>40163.083333333336</v>
      </c>
      <c r="T180" s="45">
        <f t="shared" si="9"/>
        <v>21482.16</v>
      </c>
      <c r="U180" s="45">
        <f t="shared" si="10"/>
        <v>8737.28</v>
      </c>
      <c r="W180" s="42">
        <f t="shared" si="11"/>
        <v>40163.083333333336</v>
      </c>
      <c r="X180" s="45">
        <f aca="true" t="shared" si="18" ref="X180:Y180">Q9+T9+W9+Q66+T66+W66</f>
        <v>38.24</v>
      </c>
      <c r="Y180" s="45">
        <f t="shared" si="18"/>
        <v>72.56</v>
      </c>
      <c r="AA180" s="50"/>
      <c r="AB180" s="50"/>
      <c r="AN180" s="46">
        <v>2</v>
      </c>
    </row>
    <row r="181" spans="1:28" s="46" customFormat="1" ht="15" hidden="1">
      <c r="A181" s="42">
        <f t="shared" si="5"/>
        <v>40163.104166666664</v>
      </c>
      <c r="B181" s="45">
        <f>C181/(Напряжение!F16*SQRT(3))</f>
        <v>131.17557298953062</v>
      </c>
      <c r="C181" s="45">
        <f>'[2]Ведомость'!AK15</f>
        <v>8786.4</v>
      </c>
      <c r="D181" s="45">
        <f>'[2]Ведомость'!AL15</f>
        <v>1621.2</v>
      </c>
      <c r="E181" s="45">
        <f>F181/(Напряжение!D16*SQRT(3))</f>
        <v>32.842645515416486</v>
      </c>
      <c r="F181" s="45">
        <f>'[2]Ведомость'!AM15</f>
        <v>2150.4</v>
      </c>
      <c r="G181" s="45">
        <f>'[2]Ведомость'!AN15</f>
        <v>1680</v>
      </c>
      <c r="H181" s="45">
        <f>I181/(Напряжение!D16*SQRT(3))</f>
        <v>98.14306179411567</v>
      </c>
      <c r="I181" s="45">
        <f>'[2]Ведомость'!AO15</f>
        <v>6426</v>
      </c>
      <c r="J181" s="45">
        <f>'[2]Ведомость'!AP15</f>
        <v>3066</v>
      </c>
      <c r="K181" s="48"/>
      <c r="L181" s="49"/>
      <c r="M181" s="49"/>
      <c r="O181" s="42">
        <f t="shared" si="6"/>
        <v>40163.104166666664</v>
      </c>
      <c r="P181" s="45">
        <f aca="true" t="shared" si="19" ref="P181:Q181">C10+F10+I10+L10+Q10+T10+W10+C67+F67+I67+L67+Q67+T67+W67+C124+F124+I124+L124+Q124+T124+C181+F181+I181</f>
        <v>22656.879999999997</v>
      </c>
      <c r="Q181" s="45">
        <f t="shared" si="19"/>
        <v>9092.08</v>
      </c>
      <c r="R181" s="48"/>
      <c r="S181" s="42">
        <f t="shared" si="8"/>
        <v>40163.104166666664</v>
      </c>
      <c r="T181" s="45">
        <f t="shared" si="9"/>
        <v>22619.92</v>
      </c>
      <c r="U181" s="45">
        <f t="shared" si="10"/>
        <v>9019.52</v>
      </c>
      <c r="W181" s="42">
        <f t="shared" si="11"/>
        <v>40163.104166666664</v>
      </c>
      <c r="X181" s="45">
        <f aca="true" t="shared" si="20" ref="X181:Y181">Q10+T10+W10+Q67+T67+W67</f>
        <v>36.96</v>
      </c>
      <c r="Y181" s="45">
        <f t="shared" si="20"/>
        <v>72.56</v>
      </c>
      <c r="AA181" s="50"/>
      <c r="AB181" s="50"/>
    </row>
    <row r="182" spans="1:40" s="46" customFormat="1" ht="15">
      <c r="A182" s="42">
        <f t="shared" si="5"/>
        <v>40163.125</v>
      </c>
      <c r="B182" s="45">
        <f>C182/(Напряжение!F17*SQRT(3))</f>
        <v>126.66773905231062</v>
      </c>
      <c r="C182" s="45">
        <f>'[2]Ведомость'!AK16</f>
        <v>8509.2</v>
      </c>
      <c r="D182" s="45">
        <f>'[2]Ведомость'!AL16</f>
        <v>2066.4</v>
      </c>
      <c r="E182" s="45">
        <f>F182/(Напряжение!D17*SQRT(3))</f>
        <v>35.61335028475124</v>
      </c>
      <c r="F182" s="45">
        <f>'[2]Ведомость'!AM16</f>
        <v>2335.2</v>
      </c>
      <c r="G182" s="45">
        <f>'[2]Ведомость'!AN16</f>
        <v>1713.6</v>
      </c>
      <c r="H182" s="45">
        <f>I182/(Напряжение!D17*SQRT(3))</f>
        <v>83.012413613377</v>
      </c>
      <c r="I182" s="45">
        <f>'[2]Ведомость'!AO16</f>
        <v>5443.2</v>
      </c>
      <c r="J182" s="45">
        <f>'[2]Ведомость'!AP16</f>
        <v>2940</v>
      </c>
      <c r="K182" s="48"/>
      <c r="L182" s="49"/>
      <c r="M182" s="49"/>
      <c r="O182" s="42">
        <f t="shared" si="6"/>
        <v>40163.125</v>
      </c>
      <c r="P182" s="45">
        <f aca="true" t="shared" si="21" ref="P182:Q182">C11+F11+I11+L11+Q11+T11+W11+C68+F68+I68+L68+Q68+T68+W68+C125+F125+I125+L125+Q125+T125+C182+F182+I182</f>
        <v>22110.24</v>
      </c>
      <c r="Q182" s="45">
        <f t="shared" si="21"/>
        <v>9423.359999999999</v>
      </c>
      <c r="R182" s="48"/>
      <c r="S182" s="42">
        <f t="shared" si="8"/>
        <v>40163.125</v>
      </c>
      <c r="T182" s="45">
        <f t="shared" si="9"/>
        <v>22066.88</v>
      </c>
      <c r="U182" s="45">
        <f t="shared" si="10"/>
        <v>9350.72</v>
      </c>
      <c r="W182" s="42">
        <f t="shared" si="11"/>
        <v>40163.125</v>
      </c>
      <c r="X182" s="45">
        <f aca="true" t="shared" si="22" ref="X182:Y182">Q11+T11+W11+Q68+T68+W68</f>
        <v>43.36000000000001</v>
      </c>
      <c r="Y182" s="45">
        <f t="shared" si="22"/>
        <v>72.64</v>
      </c>
      <c r="AA182" s="50"/>
      <c r="AB182" s="50"/>
      <c r="AN182" s="46">
        <v>3</v>
      </c>
    </row>
    <row r="183" spans="1:28" s="46" customFormat="1" ht="15" hidden="1">
      <c r="A183" s="42">
        <f t="shared" si="5"/>
        <v>40163.145833333336</v>
      </c>
      <c r="B183" s="45">
        <f>C183/(Напряжение!F18*SQRT(3))</f>
        <v>88.7720387422958</v>
      </c>
      <c r="C183" s="45">
        <f>'[2]Ведомость'!AK17</f>
        <v>5947.2</v>
      </c>
      <c r="D183" s="45">
        <f>'[2]Ведомость'!AL17</f>
        <v>1797.6</v>
      </c>
      <c r="E183" s="45">
        <f>F183/(Напряжение!D18*SQRT(3))</f>
        <v>37.64132529777815</v>
      </c>
      <c r="F183" s="45">
        <f>'[2]Ведомость'!AM17</f>
        <v>2469.6</v>
      </c>
      <c r="G183" s="45">
        <f>'[2]Ведомость'!AN17</f>
        <v>1705.2</v>
      </c>
      <c r="H183" s="45">
        <f>I183/(Напряжение!D18*SQRT(3))</f>
        <v>68.11287434836048</v>
      </c>
      <c r="I183" s="45">
        <f>'[2]Ведомость'!AO17</f>
        <v>4468.8</v>
      </c>
      <c r="J183" s="45">
        <f>'[2]Ведомость'!AP17</f>
        <v>2872.8</v>
      </c>
      <c r="K183" s="48"/>
      <c r="L183" s="49"/>
      <c r="M183" s="49"/>
      <c r="O183" s="42">
        <f t="shared" si="6"/>
        <v>40163.145833333336</v>
      </c>
      <c r="P183" s="45">
        <f aca="true" t="shared" si="23" ref="P183:Q183">C12+F12+I12+L12+Q12+T12+W12+C69+F69+I69+L69+Q69+T69+W69+C126+F126+I126+L126+Q126+T126+C183+F183+I183</f>
        <v>18892.32</v>
      </c>
      <c r="Q183" s="45">
        <f t="shared" si="23"/>
        <v>9118.24</v>
      </c>
      <c r="R183" s="48"/>
      <c r="S183" s="42">
        <f t="shared" si="8"/>
        <v>40163.145833333336</v>
      </c>
      <c r="T183" s="45">
        <f t="shared" si="9"/>
        <v>18848.64</v>
      </c>
      <c r="U183" s="45">
        <f t="shared" si="10"/>
        <v>9041.92</v>
      </c>
      <c r="W183" s="42">
        <f t="shared" si="11"/>
        <v>40163.145833333336</v>
      </c>
      <c r="X183" s="45">
        <f aca="true" t="shared" si="24" ref="X183:Y183">Q12+T12+W12+Q69+T69+W69</f>
        <v>43.68</v>
      </c>
      <c r="Y183" s="45">
        <f t="shared" si="24"/>
        <v>76.32000000000001</v>
      </c>
      <c r="AA183" s="50"/>
      <c r="AB183" s="50"/>
    </row>
    <row r="184" spans="1:40" s="46" customFormat="1" ht="15">
      <c r="A184" s="42">
        <f t="shared" si="5"/>
        <v>40163.166666666664</v>
      </c>
      <c r="B184" s="45">
        <f>C184/(Напряжение!F19*SQRT(3))</f>
        <v>51.328366501628345</v>
      </c>
      <c r="C184" s="45">
        <f>'[2]Ведомость'!AK18</f>
        <v>3435.6</v>
      </c>
      <c r="D184" s="45">
        <f>'[2]Ведомость'!AL18</f>
        <v>1663.2</v>
      </c>
      <c r="E184" s="45">
        <f>F184/(Напряжение!D19*SQRT(3))</f>
        <v>40.38236390758006</v>
      </c>
      <c r="F184" s="45">
        <f>'[2]Ведомость'!AM18</f>
        <v>2646</v>
      </c>
      <c r="G184" s="45">
        <f>'[2]Ведомость'!AN18</f>
        <v>1797.6</v>
      </c>
      <c r="H184" s="45">
        <f>I184/(Напряжение!D19*SQRT(3))</f>
        <v>49.740816495685905</v>
      </c>
      <c r="I184" s="45">
        <f>'[2]Ведомость'!AO18</f>
        <v>3259.2</v>
      </c>
      <c r="J184" s="45">
        <f>'[2]Ведомость'!AP18</f>
        <v>2788.8</v>
      </c>
      <c r="K184" s="48"/>
      <c r="L184" s="49"/>
      <c r="M184" s="49"/>
      <c r="O184" s="42">
        <f t="shared" si="6"/>
        <v>40163.166666666664</v>
      </c>
      <c r="P184" s="45">
        <f aca="true" t="shared" si="25" ref="P184:Q184">C13+F13+I13+L13+Q13+T13+W13+C70+F70+I70+L70+Q70+T70+W70+C127+F127+I127+L127+Q127+T127+C184+F184+I184</f>
        <v>15798.560000000001</v>
      </c>
      <c r="Q184" s="45">
        <f t="shared" si="25"/>
        <v>9299.279999999999</v>
      </c>
      <c r="R184" s="48"/>
      <c r="S184" s="42">
        <f t="shared" si="8"/>
        <v>40163.166666666664</v>
      </c>
      <c r="T184" s="45">
        <f t="shared" si="9"/>
        <v>15745.279999999999</v>
      </c>
      <c r="U184" s="45">
        <f t="shared" si="10"/>
        <v>9213.599999999999</v>
      </c>
      <c r="W184" s="42">
        <f t="shared" si="11"/>
        <v>40163.166666666664</v>
      </c>
      <c r="X184" s="45">
        <f aca="true" t="shared" si="26" ref="X184:Y184">Q13+T13+W13+Q70+T70+W70</f>
        <v>53.28</v>
      </c>
      <c r="Y184" s="45">
        <f t="shared" si="26"/>
        <v>85.68</v>
      </c>
      <c r="AA184" s="50"/>
      <c r="AB184" s="50"/>
      <c r="AN184" s="46">
        <v>4</v>
      </c>
    </row>
    <row r="185" spans="1:28" s="46" customFormat="1" ht="15" hidden="1">
      <c r="A185" s="42">
        <f t="shared" si="5"/>
        <v>40163.1875</v>
      </c>
      <c r="B185" s="45">
        <f>C185/(Напряжение!F20*SQRT(3))</f>
        <v>69.33495800755065</v>
      </c>
      <c r="C185" s="45">
        <f>'[2]Ведомость'!AK19</f>
        <v>4636.8</v>
      </c>
      <c r="D185" s="45">
        <f>'[2]Ведомость'!AL19</f>
        <v>1822.8</v>
      </c>
      <c r="E185" s="45">
        <f>F185/(Напряжение!D20*SQRT(3))</f>
        <v>44.38419788779536</v>
      </c>
      <c r="F185" s="45">
        <f>'[2]Ведомость'!AM19</f>
        <v>2906.4</v>
      </c>
      <c r="G185" s="45">
        <f>'[2]Ведомость'!AN19</f>
        <v>1965.6</v>
      </c>
      <c r="H185" s="45">
        <f>I185/(Напряжение!D20*SQRT(3))</f>
        <v>69.01357937466446</v>
      </c>
      <c r="I185" s="45">
        <f>'[2]Ведомость'!AO19</f>
        <v>4519.2</v>
      </c>
      <c r="J185" s="45">
        <f>'[2]Ведомость'!AP19</f>
        <v>2234.4</v>
      </c>
      <c r="K185" s="48"/>
      <c r="L185" s="49"/>
      <c r="M185" s="49"/>
      <c r="O185" s="42">
        <f t="shared" si="6"/>
        <v>40163.1875</v>
      </c>
      <c r="P185" s="45">
        <f aca="true" t="shared" si="27" ref="P185:Q185">C14+F14+I14+L14+Q14+T14+W14+C71+F71+I71+L71+Q71+T71+W71+C128+F128+I128+L128+Q128+T128+C185+F185+I185</f>
        <v>18738.239999999998</v>
      </c>
      <c r="Q185" s="45">
        <f t="shared" si="27"/>
        <v>9154.96</v>
      </c>
      <c r="R185" s="48"/>
      <c r="S185" s="42">
        <f t="shared" si="8"/>
        <v>40163.1875</v>
      </c>
      <c r="T185" s="45">
        <f t="shared" si="9"/>
        <v>18676.64</v>
      </c>
      <c r="U185" s="45">
        <f t="shared" si="10"/>
        <v>9077.84</v>
      </c>
      <c r="W185" s="42">
        <f t="shared" si="11"/>
        <v>40163.1875</v>
      </c>
      <c r="X185" s="45">
        <f aca="true" t="shared" si="28" ref="X185:Y185">Q14+T14+W14+Q71+T71+W71</f>
        <v>61.6</v>
      </c>
      <c r="Y185" s="45">
        <f t="shared" si="28"/>
        <v>77.12</v>
      </c>
      <c r="AA185" s="50"/>
      <c r="AB185" s="50"/>
    </row>
    <row r="186" spans="1:40" s="46" customFormat="1" ht="15">
      <c r="A186" s="42">
        <f t="shared" si="5"/>
        <v>40163.208333333336</v>
      </c>
      <c r="B186" s="45">
        <f>C186/(Напряжение!F21*SQRT(3))</f>
        <v>84.4170150143491</v>
      </c>
      <c r="C186" s="45">
        <f>'[2]Ведомость'!AK20</f>
        <v>5628</v>
      </c>
      <c r="D186" s="45">
        <f>'[2]Ведомость'!AL20</f>
        <v>1822.8</v>
      </c>
      <c r="E186" s="45">
        <f>F186/(Напряжение!D21*SQRT(3))</f>
        <v>44.965238447211476</v>
      </c>
      <c r="F186" s="45">
        <f>'[2]Ведомость'!AM20</f>
        <v>2931.6</v>
      </c>
      <c r="G186" s="45">
        <f>'[2]Ведомость'!AN20</f>
        <v>1915.2</v>
      </c>
      <c r="H186" s="45">
        <f>I186/(Напряжение!D21*SQRT(3))</f>
        <v>97.27436970671823</v>
      </c>
      <c r="I186" s="45">
        <f>'[2]Ведомость'!AO20</f>
        <v>6342</v>
      </c>
      <c r="J186" s="45">
        <f>'[2]Ведомость'!AP20</f>
        <v>2293.2</v>
      </c>
      <c r="K186" s="48"/>
      <c r="L186" s="49"/>
      <c r="M186" s="49"/>
      <c r="O186" s="42">
        <f t="shared" si="6"/>
        <v>40163.208333333336</v>
      </c>
      <c r="P186" s="45">
        <f aca="true" t="shared" si="29" ref="P186:Q186">C15+F15+I15+L15+Q15+T15+W15+C72+F72+I72+L72+Q72+T72+W72+C129+F129+I129+L129+Q129+T129+C186+F186+I186</f>
        <v>21190.48</v>
      </c>
      <c r="Q186" s="45">
        <f t="shared" si="29"/>
        <v>9041.119999999999</v>
      </c>
      <c r="R186" s="48"/>
      <c r="S186" s="42">
        <f t="shared" si="8"/>
        <v>40163.208333333336</v>
      </c>
      <c r="T186" s="45">
        <f t="shared" si="9"/>
        <v>21127.28</v>
      </c>
      <c r="U186" s="45">
        <f t="shared" si="10"/>
        <v>8946.24</v>
      </c>
      <c r="W186" s="42">
        <f t="shared" si="11"/>
        <v>40163.208333333336</v>
      </c>
      <c r="X186" s="45">
        <f aca="true" t="shared" si="30" ref="X186:Y186">Q15+T15+W15+Q72+T72+W72</f>
        <v>63.2</v>
      </c>
      <c r="Y186" s="45">
        <f t="shared" si="30"/>
        <v>94.88</v>
      </c>
      <c r="AA186" s="50"/>
      <c r="AB186" s="50"/>
      <c r="AN186" s="46">
        <v>5</v>
      </c>
    </row>
    <row r="187" spans="1:28" s="46" customFormat="1" ht="15" hidden="1">
      <c r="A187" s="42">
        <f t="shared" si="5"/>
        <v>40163.229166666664</v>
      </c>
      <c r="B187" s="45">
        <f>C187/(Напряжение!F22*SQRT(3))</f>
        <v>75.50924886831957</v>
      </c>
      <c r="C187" s="45">
        <f>'[2]Ведомость'!AK21</f>
        <v>5023.2</v>
      </c>
      <c r="D187" s="45">
        <f>'[2]Ведомость'!AL21</f>
        <v>1066.8</v>
      </c>
      <c r="E187" s="45">
        <f>F187/(Напряжение!D22*SQRT(3))</f>
        <v>45.36251859920027</v>
      </c>
      <c r="F187" s="45">
        <f>'[2]Ведомость'!AM21</f>
        <v>2956.8</v>
      </c>
      <c r="G187" s="45">
        <f>'[2]Ведомость'!AN21</f>
        <v>1957.2</v>
      </c>
      <c r="H187" s="45">
        <f>I187/(Напряжение!D22*SQRT(3))</f>
        <v>78.09569963385046</v>
      </c>
      <c r="I187" s="45">
        <f>'[2]Ведомость'!AO21</f>
        <v>5090.4</v>
      </c>
      <c r="J187" s="45">
        <f>'[2]Ведомость'!AP21</f>
        <v>1495.2</v>
      </c>
      <c r="K187" s="48"/>
      <c r="L187" s="49"/>
      <c r="M187" s="49"/>
      <c r="O187" s="42">
        <f t="shared" si="6"/>
        <v>40163.229166666664</v>
      </c>
      <c r="P187" s="45">
        <f aca="true" t="shared" si="31" ref="P187:Q187">C16+F16+I16+L16+Q16+T16+W16+C73+F73+I73+L73+Q73+T73+W73+C130+F130+I130+L130+Q130+T130+C187+F187+I187</f>
        <v>18611.119999999995</v>
      </c>
      <c r="Q187" s="45">
        <f t="shared" si="31"/>
        <v>7350.88</v>
      </c>
      <c r="R187" s="48"/>
      <c r="S187" s="42">
        <f t="shared" si="8"/>
        <v>40163.229166666664</v>
      </c>
      <c r="T187" s="45">
        <f t="shared" si="9"/>
        <v>18537.839999999997</v>
      </c>
      <c r="U187" s="45">
        <f t="shared" si="10"/>
        <v>7226.5599999999995</v>
      </c>
      <c r="W187" s="42">
        <f t="shared" si="11"/>
        <v>40163.229166666664</v>
      </c>
      <c r="X187" s="45">
        <f aca="true" t="shared" si="32" ref="X187:Y187">Q16+T16+W16+Q73+T73+W73</f>
        <v>73.28</v>
      </c>
      <c r="Y187" s="45">
        <f t="shared" si="32"/>
        <v>124.32</v>
      </c>
      <c r="AA187" s="50"/>
      <c r="AB187" s="50"/>
    </row>
    <row r="188" spans="1:40" s="46" customFormat="1" ht="15">
      <c r="A188" s="42">
        <f t="shared" si="5"/>
        <v>40163.25</v>
      </c>
      <c r="B188" s="45">
        <f>C188/(Напряжение!F23*SQRT(3))</f>
        <v>70.34010556548272</v>
      </c>
      <c r="C188" s="45">
        <f>'[2]Ведомость'!AK22</f>
        <v>4678.8</v>
      </c>
      <c r="D188" s="45">
        <f>'[2]Ведомость'!AL22</f>
        <v>966</v>
      </c>
      <c r="E188" s="45">
        <f>F188/(Напряжение!D23*SQRT(3))</f>
        <v>45.2294684498916</v>
      </c>
      <c r="F188" s="45">
        <f>'[2]Ведомость'!AM22</f>
        <v>2948.4</v>
      </c>
      <c r="G188" s="45">
        <f>'[2]Ведомость'!AN22</f>
        <v>1965.6</v>
      </c>
      <c r="H188" s="45">
        <f>I188/(Напряжение!D23*SQRT(3))</f>
        <v>78.08848399041113</v>
      </c>
      <c r="I188" s="45">
        <f>'[2]Ведомость'!AO22</f>
        <v>5090.4</v>
      </c>
      <c r="J188" s="45">
        <f>'[2]Ведомость'!AP22</f>
        <v>1251.6</v>
      </c>
      <c r="K188" s="48"/>
      <c r="L188" s="49"/>
      <c r="M188" s="49"/>
      <c r="O188" s="42">
        <f t="shared" si="6"/>
        <v>40163.25</v>
      </c>
      <c r="P188" s="45">
        <f aca="true" t="shared" si="33" ref="P188:Q188">C17+F17+I17+L17+Q17+T17+W17+C74+F74+I74+L74+Q74+T74+W74+C131+F131+I131+L131+Q131+T131+C188+F188+I188</f>
        <v>18370.72</v>
      </c>
      <c r="Q188" s="45">
        <f t="shared" si="33"/>
        <v>6989.040000000001</v>
      </c>
      <c r="R188" s="48"/>
      <c r="S188" s="42">
        <f t="shared" si="8"/>
        <v>40163.25</v>
      </c>
      <c r="T188" s="45">
        <f t="shared" si="9"/>
        <v>18319.52</v>
      </c>
      <c r="U188" s="45">
        <f t="shared" si="10"/>
        <v>6897.360000000001</v>
      </c>
      <c r="W188" s="42">
        <f t="shared" si="11"/>
        <v>40163.25</v>
      </c>
      <c r="X188" s="45">
        <f aca="true" t="shared" si="34" ref="X188:Y188">Q17+T17+W17+Q74+T74+W74</f>
        <v>51.2</v>
      </c>
      <c r="Y188" s="45">
        <f t="shared" si="34"/>
        <v>91.68</v>
      </c>
      <c r="AA188" s="50"/>
      <c r="AB188" s="50"/>
      <c r="AN188" s="46">
        <v>6</v>
      </c>
    </row>
    <row r="189" spans="1:28" s="46" customFormat="1" ht="15" hidden="1">
      <c r="A189" s="42">
        <f t="shared" si="5"/>
        <v>40163.270833333336</v>
      </c>
      <c r="B189" s="45">
        <f>C189/(Напряжение!F24*SQRT(3))</f>
        <v>80.76957849617527</v>
      </c>
      <c r="C189" s="45">
        <f>'[2]Ведомость'!AK23</f>
        <v>5384.4</v>
      </c>
      <c r="D189" s="45">
        <f>'[2]Ведомость'!AL23</f>
        <v>1234.8</v>
      </c>
      <c r="E189" s="45">
        <f>F189/(Напряжение!D24*SQRT(3))</f>
        <v>43.302004942356824</v>
      </c>
      <c r="F189" s="45">
        <f>'[2]Ведомость'!AM23</f>
        <v>2822.4</v>
      </c>
      <c r="G189" s="45">
        <f>'[2]Ведомость'!AN23</f>
        <v>1932</v>
      </c>
      <c r="H189" s="45">
        <f>I189/(Напряжение!D24*SQRT(3))</f>
        <v>77.1961338109278</v>
      </c>
      <c r="I189" s="45">
        <f>'[2]Ведомость'!AO23</f>
        <v>5031.6</v>
      </c>
      <c r="J189" s="45">
        <f>'[2]Ведомость'!AP23</f>
        <v>1957.2</v>
      </c>
      <c r="K189" s="48"/>
      <c r="L189" s="49"/>
      <c r="M189" s="49"/>
      <c r="O189" s="42">
        <f t="shared" si="6"/>
        <v>40163.270833333336</v>
      </c>
      <c r="P189" s="45">
        <f aca="true" t="shared" si="35" ref="P189:Q189">C18+F18+I18+L18+Q18+T18+W18+C75+F75+I75+L75+Q75+T75+W75+C132+F132+I132+L132+Q132+T132+C189+F189+I189</f>
        <v>18725.68</v>
      </c>
      <c r="Q189" s="45">
        <f t="shared" si="35"/>
        <v>7906.08</v>
      </c>
      <c r="R189" s="48"/>
      <c r="S189" s="42">
        <f t="shared" si="8"/>
        <v>40163.270833333336</v>
      </c>
      <c r="T189" s="45">
        <f t="shared" si="9"/>
        <v>18677.440000000002</v>
      </c>
      <c r="U189" s="45">
        <f t="shared" si="10"/>
        <v>7821.84</v>
      </c>
      <c r="W189" s="42">
        <f t="shared" si="11"/>
        <v>40163.270833333336</v>
      </c>
      <c r="X189" s="45">
        <f aca="true" t="shared" si="36" ref="X189:Y189">Q18+T18+W18+Q75+T75+W75</f>
        <v>48.24</v>
      </c>
      <c r="Y189" s="45">
        <f t="shared" si="36"/>
        <v>84.24000000000001</v>
      </c>
      <c r="AA189" s="50"/>
      <c r="AB189" s="50"/>
    </row>
    <row r="190" spans="1:40" s="46" customFormat="1" ht="15">
      <c r="A190" s="42">
        <f t="shared" si="5"/>
        <v>40163.291666666664</v>
      </c>
      <c r="B190" s="45">
        <f>C190/(Напряжение!F25*SQRT(3))</f>
        <v>83.85869119045951</v>
      </c>
      <c r="C190" s="45">
        <f>'[2]Ведомость'!AK24</f>
        <v>5602.8</v>
      </c>
      <c r="D190" s="45">
        <f>'[2]Ведомость'!AL24</f>
        <v>1024.8</v>
      </c>
      <c r="E190" s="45">
        <f>F190/(Напряжение!D25*SQRT(3))</f>
        <v>43.50742545422828</v>
      </c>
      <c r="F190" s="45">
        <f>'[2]Ведомость'!AM24</f>
        <v>2839.2</v>
      </c>
      <c r="G190" s="45">
        <f>'[2]Ведомость'!AN24</f>
        <v>1906.8</v>
      </c>
      <c r="H190" s="45">
        <f>I190/(Напряжение!D25*SQRT(3))</f>
        <v>96.79758562597536</v>
      </c>
      <c r="I190" s="45">
        <f>'[2]Ведомость'!AO24</f>
        <v>6316.8</v>
      </c>
      <c r="J190" s="45">
        <f>'[2]Ведомость'!AP24</f>
        <v>2041.2</v>
      </c>
      <c r="K190" s="48"/>
      <c r="L190" s="49"/>
      <c r="M190" s="49"/>
      <c r="O190" s="42">
        <f t="shared" si="6"/>
        <v>40163.291666666664</v>
      </c>
      <c r="P190" s="45">
        <f aca="true" t="shared" si="37" ref="P190:Q190">C19+F19+I19+L19+Q19+T19+W19+C76+F76+I76+L76+Q76+T76+W76+C133+F133+I133+L133+Q133+T133+C190+F190+I190</f>
        <v>20390.72</v>
      </c>
      <c r="Q190" s="45">
        <f t="shared" si="37"/>
        <v>7779.52</v>
      </c>
      <c r="R190" s="48"/>
      <c r="S190" s="42">
        <f t="shared" si="8"/>
        <v>40163.291666666664</v>
      </c>
      <c r="T190" s="45">
        <f t="shared" si="9"/>
        <v>20341.92</v>
      </c>
      <c r="U190" s="45">
        <f t="shared" si="10"/>
        <v>7702.24</v>
      </c>
      <c r="W190" s="42">
        <f t="shared" si="11"/>
        <v>40163.291666666664</v>
      </c>
      <c r="X190" s="45">
        <f aca="true" t="shared" si="38" ref="X190:Y190">Q19+T19+W19+Q76+T76+W76</f>
        <v>48.800000000000004</v>
      </c>
      <c r="Y190" s="45">
        <f t="shared" si="38"/>
        <v>77.28</v>
      </c>
      <c r="AA190" s="50"/>
      <c r="AB190" s="50"/>
      <c r="AN190" s="46">
        <v>7</v>
      </c>
    </row>
    <row r="191" spans="1:28" s="46" customFormat="1" ht="15" hidden="1">
      <c r="A191" s="42">
        <f t="shared" si="5"/>
        <v>40163.3125</v>
      </c>
      <c r="B191" s="45">
        <f>C191/(Напряжение!F26*SQRT(3))</f>
        <v>82.24278481470874</v>
      </c>
      <c r="C191" s="45">
        <f>'[2]Ведомость'!AK25</f>
        <v>5493.6</v>
      </c>
      <c r="D191" s="45">
        <f>'[2]Ведомость'!AL25</f>
        <v>1537.2</v>
      </c>
      <c r="E191" s="45">
        <f>F191/(Напряжение!D26*SQRT(3))</f>
        <v>43.86152223461746</v>
      </c>
      <c r="F191" s="45">
        <f>'[2]Ведомость'!AM25</f>
        <v>2864.4</v>
      </c>
      <c r="G191" s="45">
        <f>'[2]Ведомость'!AN25</f>
        <v>1940.4</v>
      </c>
      <c r="H191" s="45">
        <f>I191/(Напряжение!D26*SQRT(3))</f>
        <v>87.98029679905673</v>
      </c>
      <c r="I191" s="45">
        <f>'[2]Ведомость'!AO25</f>
        <v>5745.6</v>
      </c>
      <c r="J191" s="45">
        <f>'[2]Ведомость'!AP25</f>
        <v>2343.6</v>
      </c>
      <c r="K191" s="48"/>
      <c r="L191" s="49"/>
      <c r="M191" s="49"/>
      <c r="O191" s="42">
        <f t="shared" si="6"/>
        <v>40163.3125</v>
      </c>
      <c r="P191" s="45">
        <f aca="true" t="shared" si="39" ref="P191:Q191">C20+F20+I20+L20+Q20+T20+W20+C77+F77+I77+L77+Q77+T77+W77+C134+F134+I134+L134+Q134+T134+C191+F191+I191</f>
        <v>19267.52</v>
      </c>
      <c r="Q191" s="45">
        <f t="shared" si="39"/>
        <v>8472.560000000001</v>
      </c>
      <c r="R191" s="48"/>
      <c r="S191" s="42">
        <f t="shared" si="8"/>
        <v>40163.3125</v>
      </c>
      <c r="T191" s="45">
        <f t="shared" si="9"/>
        <v>19218.16</v>
      </c>
      <c r="U191" s="45">
        <f t="shared" si="10"/>
        <v>8396.880000000001</v>
      </c>
      <c r="W191" s="42">
        <f t="shared" si="11"/>
        <v>40163.3125</v>
      </c>
      <c r="X191" s="45">
        <f aca="true" t="shared" si="40" ref="X191:Y191">Q20+T20+W20+Q77+T77+W77</f>
        <v>49.36000000000001</v>
      </c>
      <c r="Y191" s="45">
        <f t="shared" si="40"/>
        <v>75.68</v>
      </c>
      <c r="AA191" s="50"/>
      <c r="AB191" s="50"/>
    </row>
    <row r="192" spans="1:40" s="46" customFormat="1" ht="15">
      <c r="A192" s="42">
        <f t="shared" si="5"/>
        <v>40163.333333333336</v>
      </c>
      <c r="B192" s="45">
        <f>C192/(Напряжение!F27*SQRT(3))</f>
        <v>89.30106510499918</v>
      </c>
      <c r="C192" s="45">
        <f>'[2]Ведомость'!AK26</f>
        <v>5947.2</v>
      </c>
      <c r="D192" s="45">
        <f>'[2]Ведомость'!AL26</f>
        <v>1520.4</v>
      </c>
      <c r="E192" s="45">
        <f>F192/(Напряжение!D27*SQRT(3))</f>
        <v>40.352418488406265</v>
      </c>
      <c r="F192" s="45">
        <f>'[2]Ведомость'!AM26</f>
        <v>2629.2</v>
      </c>
      <c r="G192" s="45">
        <f>'[2]Ведомость'!AN26</f>
        <v>1806</v>
      </c>
      <c r="H192" s="45">
        <f>I192/(Напряжение!D27*SQRT(3))</f>
        <v>78.25532914524794</v>
      </c>
      <c r="I192" s="45">
        <f>'[2]Ведомость'!AO26</f>
        <v>5098.8</v>
      </c>
      <c r="J192" s="45">
        <f>'[2]Ведомость'!AP26</f>
        <v>2259.6</v>
      </c>
      <c r="K192" s="48"/>
      <c r="L192" s="49"/>
      <c r="M192" s="49"/>
      <c r="O192" s="42">
        <f t="shared" si="6"/>
        <v>40163.333333333336</v>
      </c>
      <c r="P192" s="45">
        <f aca="true" t="shared" si="41" ref="P192:Q192">C21+F21+I21+L21+Q21+T21+W21+C78+F78+I78+L78+Q78+T78+W78+C135+F135+I135+L135+Q135+T135+C192+F192+I192</f>
        <v>18762.56</v>
      </c>
      <c r="Q192" s="45">
        <f t="shared" si="41"/>
        <v>8021.52</v>
      </c>
      <c r="R192" s="48"/>
      <c r="S192" s="42">
        <f t="shared" si="8"/>
        <v>40163.333333333336</v>
      </c>
      <c r="T192" s="45">
        <f t="shared" si="9"/>
        <v>18714.64</v>
      </c>
      <c r="U192" s="45">
        <f t="shared" si="10"/>
        <v>7946.48</v>
      </c>
      <c r="W192" s="42">
        <f t="shared" si="11"/>
        <v>40163.333333333336</v>
      </c>
      <c r="X192" s="45">
        <f aca="true" t="shared" si="42" ref="X192:Y192">Q21+T21+W21+Q78+T78+W78</f>
        <v>47.92</v>
      </c>
      <c r="Y192" s="45">
        <f t="shared" si="42"/>
        <v>75.04</v>
      </c>
      <c r="AA192" s="50"/>
      <c r="AB192" s="50"/>
      <c r="AN192" s="46">
        <v>8</v>
      </c>
    </row>
    <row r="193" spans="1:28" s="46" customFormat="1" ht="15" hidden="1">
      <c r="A193" s="42">
        <f t="shared" si="5"/>
        <v>40163.354166666664</v>
      </c>
      <c r="B193" s="45">
        <f>C193/(Напряжение!F28*SQRT(3))</f>
        <v>97.27323335385476</v>
      </c>
      <c r="C193" s="45">
        <f>'[2]Ведомость'!AK27</f>
        <v>6468</v>
      </c>
      <c r="D193" s="45">
        <f>'[2]Ведомость'!AL27</f>
        <v>924</v>
      </c>
      <c r="E193" s="45">
        <f>F193/(Напряжение!D28*SQRT(3))</f>
        <v>37.90483626786797</v>
      </c>
      <c r="F193" s="45">
        <f>'[2]Ведомость'!AM27</f>
        <v>2469.6</v>
      </c>
      <c r="G193" s="45">
        <f>'[2]Ведомость'!AN27</f>
        <v>1738.8</v>
      </c>
      <c r="H193" s="45">
        <f>I193/(Напряжение!D28*SQRT(3))</f>
        <v>89.86282611804074</v>
      </c>
      <c r="I193" s="45">
        <f>'[2]Ведомость'!AO27</f>
        <v>5854.8</v>
      </c>
      <c r="J193" s="45">
        <f>'[2]Ведомость'!AP27</f>
        <v>2612.4</v>
      </c>
      <c r="K193" s="48"/>
      <c r="L193" s="49"/>
      <c r="M193" s="49"/>
      <c r="O193" s="42">
        <f t="shared" si="6"/>
        <v>40163.354166666664</v>
      </c>
      <c r="P193" s="45">
        <f aca="true" t="shared" si="43" ref="P193:Q193">C22+F22+I22+L22+Q22+T22+W22+C79+F79+I79+L79+Q79+T79+W79+C136+F136+I136+L136+Q136+T136+C193+F193+I193</f>
        <v>19886</v>
      </c>
      <c r="Q193" s="45">
        <f t="shared" si="43"/>
        <v>7758.48</v>
      </c>
      <c r="R193" s="48"/>
      <c r="S193" s="42">
        <f t="shared" si="8"/>
        <v>40163.354166666664</v>
      </c>
      <c r="T193" s="45">
        <f t="shared" si="9"/>
        <v>19839.04</v>
      </c>
      <c r="U193" s="45">
        <f t="shared" si="10"/>
        <v>7681.360000000001</v>
      </c>
      <c r="W193" s="42">
        <f t="shared" si="11"/>
        <v>40163.354166666664</v>
      </c>
      <c r="X193" s="45">
        <f aca="true" t="shared" si="44" ref="X193:Y193">Q22+T22+W22+Q79+T79+W79</f>
        <v>46.96</v>
      </c>
      <c r="Y193" s="45">
        <f t="shared" si="44"/>
        <v>77.12</v>
      </c>
      <c r="AA193" s="50"/>
      <c r="AB193" s="50"/>
    </row>
    <row r="194" spans="1:40" s="46" customFormat="1" ht="15">
      <c r="A194" s="42">
        <f t="shared" si="5"/>
        <v>40163.375</v>
      </c>
      <c r="B194" s="45">
        <f>C194/(Напряжение!F29*SQRT(3))</f>
        <v>95.10389493188016</v>
      </c>
      <c r="C194" s="45">
        <f>'[2]Ведомость'!AK28</f>
        <v>6342</v>
      </c>
      <c r="D194" s="45">
        <f>'[2]Ведомость'!AL28</f>
        <v>1033.2</v>
      </c>
      <c r="E194" s="45">
        <f>F194/(Напряжение!D29*SQRT(3))</f>
        <v>38.38608767467073</v>
      </c>
      <c r="F194" s="45">
        <f>'[2]Ведомость'!AM28</f>
        <v>2503.2</v>
      </c>
      <c r="G194" s="45">
        <f>'[2]Ведомость'!AN28</f>
        <v>1747.2</v>
      </c>
      <c r="H194" s="45">
        <f>I194/(Напряжение!D29*SQRT(3))</f>
        <v>102.92108742302658</v>
      </c>
      <c r="I194" s="45">
        <f>'[2]Ведомость'!AO28</f>
        <v>6711.6</v>
      </c>
      <c r="J194" s="45">
        <f>'[2]Ведомость'!AP28</f>
        <v>2872.8</v>
      </c>
      <c r="K194" s="48"/>
      <c r="L194" s="49"/>
      <c r="M194" s="49"/>
      <c r="O194" s="42">
        <f t="shared" si="6"/>
        <v>40163.375</v>
      </c>
      <c r="P194" s="45">
        <f aca="true" t="shared" si="45" ref="P194:Q194">C23+F23+I23+L23+Q23+T23+W23+C80+F80+I80+L80+Q80+T80+W80+C137+F137+I137+L137+Q137+T137+C194+F194+I194</f>
        <v>20767.6</v>
      </c>
      <c r="Q194" s="45">
        <f t="shared" si="45"/>
        <v>8334.08</v>
      </c>
      <c r="R194" s="48"/>
      <c r="S194" s="42">
        <f t="shared" si="8"/>
        <v>40163.375</v>
      </c>
      <c r="T194" s="45">
        <f t="shared" si="9"/>
        <v>20718.559999999998</v>
      </c>
      <c r="U194" s="45">
        <f t="shared" si="10"/>
        <v>8256.8</v>
      </c>
      <c r="W194" s="42">
        <f t="shared" si="11"/>
        <v>40163.375</v>
      </c>
      <c r="X194" s="45">
        <f aca="true" t="shared" si="46" ref="X194:Y194">Q23+T23+W23+Q80+T80+W80</f>
        <v>49.04</v>
      </c>
      <c r="Y194" s="45">
        <f t="shared" si="46"/>
        <v>77.28</v>
      </c>
      <c r="AA194" s="50"/>
      <c r="AB194" s="50"/>
      <c r="AN194" s="46">
        <v>9</v>
      </c>
    </row>
    <row r="195" spans="1:28" s="46" customFormat="1" ht="15" hidden="1">
      <c r="A195" s="42">
        <f t="shared" si="5"/>
        <v>40163.395833333336</v>
      </c>
      <c r="B195" s="45">
        <f>C195/(Напряжение!F30*SQRT(3))</f>
        <v>84.93166010703807</v>
      </c>
      <c r="C195" s="45">
        <f>'[2]Ведомость'!AK29</f>
        <v>5678.4</v>
      </c>
      <c r="D195" s="45">
        <f>'[2]Ведомость'!AL29</f>
        <v>1066.8</v>
      </c>
      <c r="E195" s="45">
        <f>F195/(Напряжение!D30*SQRT(3))</f>
        <v>38.33545412175584</v>
      </c>
      <c r="F195" s="45">
        <f>'[2]Ведомость'!AM29</f>
        <v>2503.2</v>
      </c>
      <c r="G195" s="45">
        <f>'[2]Ведомость'!AN29</f>
        <v>1755.6</v>
      </c>
      <c r="H195" s="45">
        <f>I195/(Напряжение!D30*SQRT(3))</f>
        <v>81.68796431984886</v>
      </c>
      <c r="I195" s="45">
        <f>'[2]Ведомость'!AO29</f>
        <v>5334</v>
      </c>
      <c r="J195" s="45">
        <f>'[2]Ведомость'!AP29</f>
        <v>3998.4</v>
      </c>
      <c r="K195" s="48"/>
      <c r="L195" s="49"/>
      <c r="M195" s="49"/>
      <c r="O195" s="42">
        <f t="shared" si="6"/>
        <v>40163.395833333336</v>
      </c>
      <c r="P195" s="45">
        <f aca="true" t="shared" si="47" ref="P195:Q195">C24+F24+I24+L24+Q24+T24+W24+C81+F81+I81+L81+Q81+T81+W81+C138+F138+I138+L138+Q138+T138+C195+F195+I195</f>
        <v>18681.6</v>
      </c>
      <c r="Q195" s="45">
        <f t="shared" si="47"/>
        <v>9549.279999999999</v>
      </c>
      <c r="R195" s="48"/>
      <c r="S195" s="42">
        <f t="shared" si="8"/>
        <v>40163.395833333336</v>
      </c>
      <c r="T195" s="45">
        <f t="shared" si="9"/>
        <v>18632.48</v>
      </c>
      <c r="U195" s="45">
        <f t="shared" si="10"/>
        <v>9463.279999999999</v>
      </c>
      <c r="W195" s="42">
        <f t="shared" si="11"/>
        <v>40163.395833333336</v>
      </c>
      <c r="X195" s="45">
        <f aca="true" t="shared" si="48" ref="X195:Y195">Q24+T24+W24+Q81+T81+W81</f>
        <v>49.12</v>
      </c>
      <c r="Y195" s="45">
        <f t="shared" si="48"/>
        <v>86</v>
      </c>
      <c r="AA195" s="50"/>
      <c r="AB195" s="50"/>
    </row>
    <row r="196" spans="1:40" s="46" customFormat="1" ht="15">
      <c r="A196" s="42">
        <f t="shared" si="5"/>
        <v>40163.416666666664</v>
      </c>
      <c r="B196" s="45">
        <f>C196/(Напряжение!F31*SQRT(3))</f>
        <v>88.9679342642574</v>
      </c>
      <c r="C196" s="45">
        <f>'[2]Ведомость'!AK30</f>
        <v>5947.2</v>
      </c>
      <c r="D196" s="45">
        <f>'[2]Ведомость'!AL30</f>
        <v>1999.2</v>
      </c>
      <c r="E196" s="45">
        <f>F196/(Напряжение!D31*SQRT(3))</f>
        <v>40.80785407293408</v>
      </c>
      <c r="F196" s="45">
        <f>'[2]Ведомость'!AM30</f>
        <v>2654.4</v>
      </c>
      <c r="G196" s="45">
        <f>'[2]Ведомость'!AN30</f>
        <v>1898.4</v>
      </c>
      <c r="H196" s="45">
        <f>I196/(Напряжение!D31*SQRT(3))</f>
        <v>104.86068831399517</v>
      </c>
      <c r="I196" s="45">
        <f>'[2]Ведомость'!AO30</f>
        <v>6820.8</v>
      </c>
      <c r="J196" s="45">
        <f>'[2]Ведомость'!AP30</f>
        <v>2746.8</v>
      </c>
      <c r="K196" s="48"/>
      <c r="L196" s="49"/>
      <c r="M196" s="49"/>
      <c r="O196" s="42">
        <f t="shared" si="6"/>
        <v>40163.416666666664</v>
      </c>
      <c r="P196" s="45">
        <f aca="true" t="shared" si="49" ref="P196:Q196">C25+F25+I25+L25+Q25+T25+W25+C82+F82+I82+L82+Q82+T82+W82+C139+F139+I139+L139+Q139+T139+C196+F196+I196</f>
        <v>20515.76</v>
      </c>
      <c r="Q196" s="45">
        <f t="shared" si="49"/>
        <v>9506.64</v>
      </c>
      <c r="R196" s="48"/>
      <c r="S196" s="42">
        <f t="shared" si="8"/>
        <v>40163.416666666664</v>
      </c>
      <c r="T196" s="45">
        <f t="shared" si="9"/>
        <v>20460.64</v>
      </c>
      <c r="U196" s="45">
        <f t="shared" si="10"/>
        <v>9404.560000000001</v>
      </c>
      <c r="W196" s="42">
        <f t="shared" si="11"/>
        <v>40163.416666666664</v>
      </c>
      <c r="X196" s="45">
        <f aca="true" t="shared" si="50" ref="X196:Y196">Q25+T25+W25+Q82+T82+W82</f>
        <v>55.120000000000005</v>
      </c>
      <c r="Y196" s="45">
        <f t="shared" si="50"/>
        <v>102.08</v>
      </c>
      <c r="AA196" s="50"/>
      <c r="AB196" s="50"/>
      <c r="AN196" s="46">
        <v>10</v>
      </c>
    </row>
    <row r="197" spans="1:28" s="46" customFormat="1" ht="15" hidden="1">
      <c r="A197" s="42">
        <f t="shared" si="5"/>
        <v>40163.4375</v>
      </c>
      <c r="B197" s="45">
        <f>C197/(Напряжение!F32*SQRT(3))</f>
        <v>97.3004847169009</v>
      </c>
      <c r="C197" s="45">
        <f>'[2]Ведомость'!AK31</f>
        <v>6484.8</v>
      </c>
      <c r="D197" s="45">
        <f>'[2]Ведомость'!AL31</f>
        <v>2461.2</v>
      </c>
      <c r="E197" s="45">
        <f>F197/(Напряжение!D32*SQRT(3))</f>
        <v>40.71582797247774</v>
      </c>
      <c r="F197" s="45">
        <f>'[2]Ведомость'!AM31</f>
        <v>2637.6</v>
      </c>
      <c r="G197" s="45">
        <f>'[2]Ведомость'!AN31</f>
        <v>1873.2</v>
      </c>
      <c r="H197" s="45">
        <f>I197/(Напряжение!D32*SQRT(3))</f>
        <v>121.23980622377925</v>
      </c>
      <c r="I197" s="45">
        <f>'[2]Ведомость'!AO31</f>
        <v>7854</v>
      </c>
      <c r="J197" s="45">
        <f>'[2]Ведомость'!AP31</f>
        <v>3343.2</v>
      </c>
      <c r="K197" s="48"/>
      <c r="L197" s="49"/>
      <c r="M197" s="49"/>
      <c r="O197" s="42">
        <f t="shared" si="6"/>
        <v>40163.4375</v>
      </c>
      <c r="P197" s="45">
        <f aca="true" t="shared" si="51" ref="P197:Q197">C26+F26+I26+L26+Q26+T26+W26+C83+F83+I83+L83+Q83+T83+W83+C140+F140+I140+L140+Q140+T140+C197+F197+I197</f>
        <v>22364.16</v>
      </c>
      <c r="Q197" s="45">
        <f t="shared" si="51"/>
        <v>10774.56</v>
      </c>
      <c r="R197" s="48"/>
      <c r="S197" s="42">
        <f t="shared" si="8"/>
        <v>40163.4375</v>
      </c>
      <c r="T197" s="45">
        <f t="shared" si="9"/>
        <v>22291.760000000002</v>
      </c>
      <c r="U197" s="45">
        <f t="shared" si="10"/>
        <v>10676.56</v>
      </c>
      <c r="W197" s="42">
        <f t="shared" si="11"/>
        <v>40163.4375</v>
      </c>
      <c r="X197" s="45">
        <f aca="true" t="shared" si="52" ref="X197:Y197">Q26+T26+W26+Q83+T83+W83</f>
        <v>72.39999999999999</v>
      </c>
      <c r="Y197" s="45">
        <f t="shared" si="52"/>
        <v>98</v>
      </c>
      <c r="AA197" s="50"/>
      <c r="AB197" s="50"/>
    </row>
    <row r="198" spans="1:40" s="46" customFormat="1" ht="15">
      <c r="A198" s="42">
        <f t="shared" si="5"/>
        <v>40163.458333333336</v>
      </c>
      <c r="B198" s="45">
        <f>C198/(Напряжение!F33*SQRT(3))</f>
        <v>107.84821296547254</v>
      </c>
      <c r="C198" s="45">
        <f>'[2]Ведомость'!AK32</f>
        <v>7182</v>
      </c>
      <c r="D198" s="45">
        <f>'[2]Ведомость'!AL32</f>
        <v>1814.4</v>
      </c>
      <c r="E198" s="45">
        <f>F198/(Напряжение!D33*SQRT(3))</f>
        <v>40.81675215765743</v>
      </c>
      <c r="F198" s="45">
        <f>'[2]Ведомость'!AM32</f>
        <v>2646</v>
      </c>
      <c r="G198" s="45">
        <f>'[2]Ведомость'!AN32</f>
        <v>1940.4</v>
      </c>
      <c r="H198" s="45">
        <f>I198/(Напряжение!D33*SQRT(3))</f>
        <v>129.18826000376018</v>
      </c>
      <c r="I198" s="45">
        <f>'[2]Ведомость'!AO32</f>
        <v>8374.8</v>
      </c>
      <c r="J198" s="45">
        <f>'[2]Ведомость'!AP32</f>
        <v>2830.8</v>
      </c>
      <c r="K198" s="48"/>
      <c r="L198" s="49"/>
      <c r="M198" s="49"/>
      <c r="O198" s="42">
        <f t="shared" si="6"/>
        <v>40163.458333333336</v>
      </c>
      <c r="P198" s="45">
        <f aca="true" t="shared" si="53" ref="P198:Q198">C27+F27+I27+L27+Q27+T27+W27+C84+F84+I84+L84+Q84+T84+W84+C141+F141+I141+L141+Q141+T141+C198+F198+I198</f>
        <v>23560.4</v>
      </c>
      <c r="Q198" s="45">
        <f t="shared" si="53"/>
        <v>9572.720000000001</v>
      </c>
      <c r="R198" s="48"/>
      <c r="S198" s="42">
        <f t="shared" si="8"/>
        <v>40163.458333333336</v>
      </c>
      <c r="T198" s="45">
        <f t="shared" si="9"/>
        <v>23456.96</v>
      </c>
      <c r="U198" s="45">
        <f t="shared" si="10"/>
        <v>9467.599999999999</v>
      </c>
      <c r="W198" s="42">
        <f t="shared" si="11"/>
        <v>40163.458333333336</v>
      </c>
      <c r="X198" s="45">
        <f aca="true" t="shared" si="54" ref="X198:Y198">Q27+T27+W27+Q84+T84+W84</f>
        <v>103.44</v>
      </c>
      <c r="Y198" s="45">
        <f t="shared" si="54"/>
        <v>105.12</v>
      </c>
      <c r="AA198" s="50"/>
      <c r="AB198" s="50"/>
      <c r="AN198" s="46">
        <v>11</v>
      </c>
    </row>
    <row r="199" spans="1:28" s="46" customFormat="1" ht="15" hidden="1">
      <c r="A199" s="42">
        <f t="shared" si="5"/>
        <v>40163.479166666664</v>
      </c>
      <c r="B199" s="45">
        <f>C199/(Напряжение!F34*SQRT(3))</f>
        <v>110.5955428983896</v>
      </c>
      <c r="C199" s="45">
        <f>'[2]Ведомость'!AK33</f>
        <v>7341.6</v>
      </c>
      <c r="D199" s="45">
        <f>'[2]Ведомость'!AL33</f>
        <v>1033.2</v>
      </c>
      <c r="E199" s="45">
        <f>F199/(Напряжение!D34*SQRT(3))</f>
        <v>41.686620185448135</v>
      </c>
      <c r="F199" s="45">
        <f>'[2]Ведомость'!AM33</f>
        <v>2704.8</v>
      </c>
      <c r="G199" s="45">
        <f>'[2]Ведомость'!AN33</f>
        <v>1982.4</v>
      </c>
      <c r="H199" s="45">
        <f>I199/(Напряжение!D34*SQRT(3))</f>
        <v>127.77855317713448</v>
      </c>
      <c r="I199" s="45">
        <f>'[2]Ведомость'!AO33</f>
        <v>8290.8</v>
      </c>
      <c r="J199" s="45">
        <f>'[2]Ведомость'!AP33</f>
        <v>2461.2</v>
      </c>
      <c r="K199" s="48"/>
      <c r="L199" s="49"/>
      <c r="M199" s="49"/>
      <c r="O199" s="42">
        <f t="shared" si="6"/>
        <v>40163.479166666664</v>
      </c>
      <c r="P199" s="45">
        <f aca="true" t="shared" si="55" ref="P199:Q199">C28+F28+I28+L28+Q28+T28+W28+C85+F85+I85+L85+Q85+T85+W85+C142+F142+I142+L142+Q142+T142+C199+F199+I199</f>
        <v>24195.359999999997</v>
      </c>
      <c r="Q199" s="45">
        <f t="shared" si="55"/>
        <v>8942.400000000001</v>
      </c>
      <c r="R199" s="48"/>
      <c r="S199" s="42">
        <f t="shared" si="8"/>
        <v>40163.479166666664</v>
      </c>
      <c r="T199" s="45">
        <f t="shared" si="9"/>
        <v>24082.32</v>
      </c>
      <c r="U199" s="45">
        <f t="shared" si="10"/>
        <v>8821.439999999999</v>
      </c>
      <c r="W199" s="42">
        <f t="shared" si="11"/>
        <v>40163.479166666664</v>
      </c>
      <c r="X199" s="45">
        <f aca="true" t="shared" si="56" ref="X199:Y199">Q28+T28+W28+Q85+T85+W85</f>
        <v>113.03999999999999</v>
      </c>
      <c r="Y199" s="45">
        <f t="shared" si="56"/>
        <v>120.96</v>
      </c>
      <c r="AA199" s="50"/>
      <c r="AB199" s="50"/>
    </row>
    <row r="200" spans="1:40" s="46" customFormat="1" ht="15">
      <c r="A200" s="42">
        <f t="shared" si="5"/>
        <v>40163.5</v>
      </c>
      <c r="B200" s="45">
        <f>C200/(Напряжение!F35*SQRT(3))</f>
        <v>121.49375551986945</v>
      </c>
      <c r="C200" s="45">
        <f>'[2]Ведомость'!AK34</f>
        <v>8072.4</v>
      </c>
      <c r="D200" s="45">
        <f>'[2]Ведомость'!AL34</f>
        <v>1957.2</v>
      </c>
      <c r="E200" s="45">
        <f>F200/(Напряжение!D35*SQRT(3))</f>
        <v>41.61975042072391</v>
      </c>
      <c r="F200" s="45">
        <f>'[2]Ведомость'!AM34</f>
        <v>2696.4</v>
      </c>
      <c r="G200" s="45">
        <f>'[2]Ведомость'!AN34</f>
        <v>2007.6</v>
      </c>
      <c r="H200" s="45">
        <f>I200/(Напряжение!D35*SQRT(3))</f>
        <v>125.63719052237218</v>
      </c>
      <c r="I200" s="45">
        <f>'[2]Ведомость'!AO34</f>
        <v>8139.6</v>
      </c>
      <c r="J200" s="45">
        <f>'[2]Ведомость'!AP34</f>
        <v>2797.2</v>
      </c>
      <c r="K200" s="48"/>
      <c r="L200" s="49"/>
      <c r="M200" s="49"/>
      <c r="O200" s="42">
        <f t="shared" si="6"/>
        <v>40163.5</v>
      </c>
      <c r="P200" s="45">
        <f aca="true" t="shared" si="57" ref="P200:Q200">C29+F29+I29+L29+Q29+T29+W29+C86+F86+I86+L86+Q86+T86+W86+C143+F143+I143+L143+Q143+T143+C200+F200+I200</f>
        <v>24838</v>
      </c>
      <c r="Q200" s="45">
        <f t="shared" si="57"/>
        <v>10243.68</v>
      </c>
      <c r="R200" s="48"/>
      <c r="S200" s="42">
        <f t="shared" si="8"/>
        <v>40163.5</v>
      </c>
      <c r="T200" s="45">
        <f t="shared" si="9"/>
        <v>24733.760000000002</v>
      </c>
      <c r="U200" s="45">
        <f t="shared" si="10"/>
        <v>10138.720000000001</v>
      </c>
      <c r="W200" s="42">
        <f t="shared" si="11"/>
        <v>40163.5</v>
      </c>
      <c r="X200" s="45">
        <f aca="true" t="shared" si="58" ref="X200:Y200">Q29+T29+W29+Q86+T86+W86</f>
        <v>104.24</v>
      </c>
      <c r="Y200" s="45">
        <f t="shared" si="58"/>
        <v>104.96</v>
      </c>
      <c r="AA200" s="50"/>
      <c r="AB200" s="50"/>
      <c r="AN200" s="46">
        <v>12</v>
      </c>
    </row>
    <row r="201" spans="1:28" s="46" customFormat="1" ht="15" hidden="1">
      <c r="A201" s="42">
        <f t="shared" si="5"/>
        <v>40163.520833333336</v>
      </c>
      <c r="B201" s="45">
        <f>C201/(Напряжение!F36*SQRT(3))</f>
        <v>121.42196687204004</v>
      </c>
      <c r="C201" s="45">
        <f>'[2]Ведомость'!AK35</f>
        <v>8064</v>
      </c>
      <c r="D201" s="45">
        <f>'[2]Ведомость'!AL35</f>
        <v>2167.2</v>
      </c>
      <c r="E201" s="45">
        <f>F201/(Напряжение!D36*SQRT(3))</f>
        <v>38.816277255661376</v>
      </c>
      <c r="F201" s="45">
        <f>'[2]Ведомость'!AM35</f>
        <v>2511.6</v>
      </c>
      <c r="G201" s="45">
        <f>'[2]Ведомость'!AN35</f>
        <v>1898.4</v>
      </c>
      <c r="H201" s="45">
        <f>I201/(Напряжение!D36*SQRT(3))</f>
        <v>127.22391876437509</v>
      </c>
      <c r="I201" s="45">
        <f>'[2]Ведомость'!AO35</f>
        <v>8232</v>
      </c>
      <c r="J201" s="45">
        <f>'[2]Ведомость'!AP35</f>
        <v>2923.2</v>
      </c>
      <c r="K201" s="48"/>
      <c r="L201" s="49"/>
      <c r="M201" s="49"/>
      <c r="O201" s="42">
        <f t="shared" si="6"/>
        <v>40163.520833333336</v>
      </c>
      <c r="P201" s="45">
        <f aca="true" t="shared" si="59" ref="P201:Q201">C30+F30+I30+L30+Q30+T30+W30+C87+F87+I87+L87+Q87+T87+W87+C144+F144+I144+L144+Q144+T144+C201+F201+I201</f>
        <v>27171.519999999997</v>
      </c>
      <c r="Q201" s="45">
        <f t="shared" si="59"/>
        <v>10949.2</v>
      </c>
      <c r="R201" s="48"/>
      <c r="S201" s="42">
        <f t="shared" si="8"/>
        <v>40163.520833333336</v>
      </c>
      <c r="T201" s="45">
        <f t="shared" si="9"/>
        <v>27086.719999999998</v>
      </c>
      <c r="U201" s="45">
        <f t="shared" si="10"/>
        <v>10854.880000000001</v>
      </c>
      <c r="W201" s="42">
        <f t="shared" si="11"/>
        <v>40163.520833333336</v>
      </c>
      <c r="X201" s="45">
        <f aca="true" t="shared" si="60" ref="X201:Y201">Q30+T30+W30+Q87+T87+W87</f>
        <v>84.79999999999998</v>
      </c>
      <c r="Y201" s="45">
        <f t="shared" si="60"/>
        <v>94.32</v>
      </c>
      <c r="AA201" s="50"/>
      <c r="AB201" s="50"/>
    </row>
    <row r="202" spans="1:40" s="46" customFormat="1" ht="15">
      <c r="A202" s="42">
        <f t="shared" si="5"/>
        <v>40163.541666666664</v>
      </c>
      <c r="B202" s="45">
        <f>C202/(Напряжение!F37*SQRT(3))</f>
        <v>102.2916946206665</v>
      </c>
      <c r="C202" s="45">
        <f>'[2]Ведомость'!AK36</f>
        <v>6795.6</v>
      </c>
      <c r="D202" s="45">
        <f>'[2]Ведомость'!AL36</f>
        <v>2620.8</v>
      </c>
      <c r="E202" s="45">
        <f>F202/(Напряжение!D37*SQRT(3))</f>
        <v>35.51643960099682</v>
      </c>
      <c r="F202" s="45">
        <f>'[2]Ведомость'!AM36</f>
        <v>2301.6</v>
      </c>
      <c r="G202" s="45">
        <f>'[2]Ведомость'!AN36</f>
        <v>1772.4</v>
      </c>
      <c r="H202" s="45">
        <f>I202/(Напряжение!D37*SQRT(3))</f>
        <v>114.71550747037294</v>
      </c>
      <c r="I202" s="45">
        <f>'[2]Ведомость'!AO36</f>
        <v>7434</v>
      </c>
      <c r="J202" s="45">
        <f>'[2]Ведомость'!AP36</f>
        <v>3284.4</v>
      </c>
      <c r="K202" s="48"/>
      <c r="L202" s="49"/>
      <c r="M202" s="49"/>
      <c r="O202" s="42">
        <f t="shared" si="6"/>
        <v>40163.541666666664</v>
      </c>
      <c r="P202" s="45">
        <f aca="true" t="shared" si="61" ref="P202:Q202">C31+F31+I31+L31+Q31+T31+W31+C88+F88+I88+L88+Q88+T88+W88+C145+F145+I145+L145+Q145+T145+C202+F202+I202</f>
        <v>24071.6</v>
      </c>
      <c r="Q202" s="45">
        <f t="shared" si="61"/>
        <v>11190.32</v>
      </c>
      <c r="R202" s="48"/>
      <c r="S202" s="42">
        <f t="shared" si="8"/>
        <v>40163.541666666664</v>
      </c>
      <c r="T202" s="45">
        <f t="shared" si="9"/>
        <v>24035.84</v>
      </c>
      <c r="U202" s="45">
        <f t="shared" si="10"/>
        <v>11118.960000000001</v>
      </c>
      <c r="W202" s="42">
        <f t="shared" si="11"/>
        <v>40163.541666666664</v>
      </c>
      <c r="X202" s="45">
        <f aca="true" t="shared" si="62" ref="X202:Y202">Q31+T31+W31+Q88+T88+W88</f>
        <v>35.76</v>
      </c>
      <c r="Y202" s="45">
        <f t="shared" si="62"/>
        <v>71.36</v>
      </c>
      <c r="AA202" s="50"/>
      <c r="AB202" s="50"/>
      <c r="AN202" s="46">
        <v>13</v>
      </c>
    </row>
    <row r="203" spans="1:28" s="46" customFormat="1" ht="15" hidden="1">
      <c r="A203" s="42">
        <f t="shared" si="5"/>
        <v>40163.5625</v>
      </c>
      <c r="B203" s="45">
        <f>C203/(Напряжение!F38*SQRT(3))</f>
        <v>104.34077184166283</v>
      </c>
      <c r="C203" s="45">
        <f>'[2]Ведомость'!AK37</f>
        <v>6930</v>
      </c>
      <c r="D203" s="45">
        <f>'[2]Ведомость'!AL37</f>
        <v>3007.2</v>
      </c>
      <c r="E203" s="45">
        <f>F203/(Напряжение!D38*SQRT(3))</f>
        <v>36.24237066893847</v>
      </c>
      <c r="F203" s="45">
        <f>'[2]Ведомость'!AM37</f>
        <v>2352</v>
      </c>
      <c r="G203" s="45">
        <f>'[2]Ведомость'!AN37</f>
        <v>1780.8</v>
      </c>
      <c r="H203" s="45">
        <f>I203/(Напряжение!D38*SQRT(3))</f>
        <v>115.84614910249975</v>
      </c>
      <c r="I203" s="45">
        <f>'[2]Ведомость'!AO37</f>
        <v>7518</v>
      </c>
      <c r="J203" s="45">
        <f>'[2]Ведомость'!AP37</f>
        <v>3057.6</v>
      </c>
      <c r="K203" s="48"/>
      <c r="L203" s="49"/>
      <c r="M203" s="49"/>
      <c r="O203" s="42">
        <f t="shared" si="6"/>
        <v>40163.5625</v>
      </c>
      <c r="P203" s="45">
        <f aca="true" t="shared" si="63" ref="P203:Q203">C32+F32+I32+L32+Q32+T32+W32+C89+F89+I89+L89+Q89+T89+W89+C146+F146+I146+L146+Q146+T146+C203+F203+I203</f>
        <v>23834.32</v>
      </c>
      <c r="Q203" s="45">
        <f t="shared" si="63"/>
        <v>10988.72</v>
      </c>
      <c r="R203" s="48"/>
      <c r="S203" s="42">
        <f t="shared" si="8"/>
        <v>40163.5625</v>
      </c>
      <c r="T203" s="45">
        <f t="shared" si="9"/>
        <v>23801.76</v>
      </c>
      <c r="U203" s="45">
        <f t="shared" si="10"/>
        <v>10922.48</v>
      </c>
      <c r="W203" s="42">
        <f t="shared" si="11"/>
        <v>40163.5625</v>
      </c>
      <c r="X203" s="45">
        <f aca="true" t="shared" si="64" ref="X203:Y203">Q32+T32+W32+Q89+T89+W89</f>
        <v>32.56</v>
      </c>
      <c r="Y203" s="45">
        <f t="shared" si="64"/>
        <v>66.24000000000001</v>
      </c>
      <c r="AA203" s="50"/>
      <c r="AB203" s="50"/>
    </row>
    <row r="204" spans="1:40" s="46" customFormat="1" ht="15">
      <c r="A204" s="42">
        <f t="shared" si="5"/>
        <v>40163.583333333336</v>
      </c>
      <c r="B204" s="45">
        <f>C204/(Напряжение!F39*SQRT(3))</f>
        <v>111.29670107841403</v>
      </c>
      <c r="C204" s="45">
        <f>'[2]Ведомость'!AK38</f>
        <v>7383.6</v>
      </c>
      <c r="D204" s="45">
        <f>'[2]Ведомость'!AL38</f>
        <v>2940</v>
      </c>
      <c r="E204" s="45">
        <f>F204/(Напряжение!D39*SQRT(3))</f>
        <v>35.03135478609345</v>
      </c>
      <c r="F204" s="45">
        <f>'[2]Ведомость'!AM38</f>
        <v>2276.4</v>
      </c>
      <c r="G204" s="45">
        <f>'[2]Ведомость'!AN38</f>
        <v>1738.8</v>
      </c>
      <c r="H204" s="45">
        <f>I204/(Напряжение!D39*SQRT(3))</f>
        <v>122.93290923090359</v>
      </c>
      <c r="I204" s="45">
        <f>'[2]Ведомость'!AO38</f>
        <v>7988.4</v>
      </c>
      <c r="J204" s="45">
        <f>'[2]Ведомость'!AP38</f>
        <v>3124.8</v>
      </c>
      <c r="K204" s="48"/>
      <c r="L204" s="49"/>
      <c r="M204" s="49"/>
      <c r="O204" s="42">
        <f t="shared" si="6"/>
        <v>40163.583333333336</v>
      </c>
      <c r="P204" s="45">
        <f aca="true" t="shared" si="65" ref="P204:Q204">C33+F33+I33+L33+Q33+T33+W33+C90+F90+I90+L90+Q90+T90+W90+C147+F147+I147+L147+Q147+T147+C204+F204+I204</f>
        <v>24489.92</v>
      </c>
      <c r="Q204" s="45">
        <f t="shared" si="65"/>
        <v>10884.08</v>
      </c>
      <c r="R204" s="48"/>
      <c r="S204" s="42">
        <f t="shared" si="8"/>
        <v>40163.583333333336</v>
      </c>
      <c r="T204" s="45">
        <f t="shared" si="9"/>
        <v>24453.120000000003</v>
      </c>
      <c r="U204" s="45">
        <f t="shared" si="10"/>
        <v>10810.88</v>
      </c>
      <c r="W204" s="42">
        <f t="shared" si="11"/>
        <v>40163.583333333336</v>
      </c>
      <c r="X204" s="45">
        <f aca="true" t="shared" si="66" ref="X204:Y204">Q33+T33+W33+Q90+T90+W90</f>
        <v>36.800000000000004</v>
      </c>
      <c r="Y204" s="45">
        <f t="shared" si="66"/>
        <v>73.2</v>
      </c>
      <c r="AA204" s="50"/>
      <c r="AB204" s="50"/>
      <c r="AN204" s="46">
        <v>14</v>
      </c>
    </row>
    <row r="205" spans="1:28" s="46" customFormat="1" ht="15" hidden="1">
      <c r="A205" s="42">
        <f t="shared" si="5"/>
        <v>40163.604166666664</v>
      </c>
      <c r="B205" s="45">
        <f>C205/(Напряжение!F40*SQRT(3))</f>
        <v>126.1682545606209</v>
      </c>
      <c r="C205" s="45">
        <f>'[2]Ведомость'!AK39</f>
        <v>8358</v>
      </c>
      <c r="D205" s="45">
        <f>'[2]Ведомость'!AL39</f>
        <v>2629.2</v>
      </c>
      <c r="E205" s="45">
        <f>F205/(Напряжение!D40*SQRT(3))</f>
        <v>35.73250943060669</v>
      </c>
      <c r="F205" s="45">
        <f>'[2]Ведомость'!AM39</f>
        <v>2318.4</v>
      </c>
      <c r="G205" s="45">
        <f>'[2]Ведомость'!AN39</f>
        <v>1772.4</v>
      </c>
      <c r="H205" s="45">
        <f>I205/(Напряжение!D40*SQRT(3))</f>
        <v>114.44760266904461</v>
      </c>
      <c r="I205" s="45">
        <f>'[2]Ведомость'!AO39</f>
        <v>7425.6</v>
      </c>
      <c r="J205" s="45">
        <f>'[2]Ведомость'!AP39</f>
        <v>2688</v>
      </c>
      <c r="K205" s="48"/>
      <c r="L205" s="49"/>
      <c r="M205" s="49"/>
      <c r="O205" s="42">
        <f t="shared" si="6"/>
        <v>40163.604166666664</v>
      </c>
      <c r="P205" s="45">
        <f aca="true" t="shared" si="67" ref="P205:Q205">C34+F34+I34+L34+Q34+T34+W34+C91+F91+I91+L91+Q91+T91+W91+C148+F148+I148+L148+Q148+T148+C205+F205+I205</f>
        <v>24871.840000000004</v>
      </c>
      <c r="Q205" s="45">
        <f t="shared" si="67"/>
        <v>10150.4</v>
      </c>
      <c r="R205" s="48"/>
      <c r="S205" s="42">
        <f t="shared" si="8"/>
        <v>40163.604166666664</v>
      </c>
      <c r="T205" s="45">
        <f t="shared" si="9"/>
        <v>24836.4</v>
      </c>
      <c r="U205" s="45">
        <f t="shared" si="10"/>
        <v>10078.56</v>
      </c>
      <c r="W205" s="42">
        <f t="shared" si="11"/>
        <v>40163.604166666664</v>
      </c>
      <c r="X205" s="45">
        <f aca="true" t="shared" si="68" ref="X205:Y205">Q34+T34+W34+Q91+T91+W91</f>
        <v>35.44</v>
      </c>
      <c r="Y205" s="45">
        <f t="shared" si="68"/>
        <v>71.84</v>
      </c>
      <c r="AA205" s="50"/>
      <c r="AB205" s="50"/>
    </row>
    <row r="206" spans="1:40" s="46" customFormat="1" ht="15">
      <c r="A206" s="42">
        <f t="shared" si="5"/>
        <v>40163.625</v>
      </c>
      <c r="B206" s="45">
        <f>C206/(Напряжение!F41*SQRT(3))</f>
        <v>118.46650047468808</v>
      </c>
      <c r="C206" s="45">
        <f>'[2]Ведомость'!AK40</f>
        <v>7854</v>
      </c>
      <c r="D206" s="45">
        <f>'[2]Ведомость'!AL40</f>
        <v>2452.8</v>
      </c>
      <c r="E206" s="45">
        <f>F206/(Напряжение!D41*SQRT(3))</f>
        <v>36.721261168440805</v>
      </c>
      <c r="F206" s="45">
        <f>'[2]Ведомость'!AM40</f>
        <v>2385.6</v>
      </c>
      <c r="G206" s="45">
        <f>'[2]Ведомость'!AN40</f>
        <v>1797.6</v>
      </c>
      <c r="H206" s="45">
        <f>I206/(Напряжение!D41*SQRT(3))</f>
        <v>91.80315292110201</v>
      </c>
      <c r="I206" s="45">
        <f>'[2]Ведомость'!AO40</f>
        <v>5964</v>
      </c>
      <c r="J206" s="45">
        <f>'[2]Ведомость'!AP40</f>
        <v>2923.2</v>
      </c>
      <c r="K206" s="48"/>
      <c r="L206" s="49"/>
      <c r="M206" s="49"/>
      <c r="O206" s="42">
        <f t="shared" si="6"/>
        <v>40163.625</v>
      </c>
      <c r="P206" s="45">
        <f aca="true" t="shared" si="69" ref="P206:Q206">C35+F35+I35+L35+Q35+T35+W35+C92+F92+I92+L92+Q92+T92+W92+C149+F149+I149+L149+Q149+T149+C206+F206+I206</f>
        <v>22815.359999999997</v>
      </c>
      <c r="Q206" s="45">
        <f t="shared" si="69"/>
        <v>10167.279999999999</v>
      </c>
      <c r="R206" s="48"/>
      <c r="S206" s="42">
        <f t="shared" si="8"/>
        <v>40163.625</v>
      </c>
      <c r="T206" s="45">
        <f t="shared" si="9"/>
        <v>22748.32</v>
      </c>
      <c r="U206" s="45">
        <f t="shared" si="10"/>
        <v>10098.48</v>
      </c>
      <c r="W206" s="42">
        <f t="shared" si="11"/>
        <v>40163.625</v>
      </c>
      <c r="X206" s="45">
        <f aca="true" t="shared" si="70" ref="X206:Y206">Q35+T35+W35+Q92+T92+W92</f>
        <v>67.03999999999999</v>
      </c>
      <c r="Y206" s="45">
        <f t="shared" si="70"/>
        <v>68.8</v>
      </c>
      <c r="AA206" s="50"/>
      <c r="AB206" s="50"/>
      <c r="AN206" s="46">
        <v>15</v>
      </c>
    </row>
    <row r="207" spans="1:28" s="46" customFormat="1" ht="15" hidden="1">
      <c r="A207" s="42">
        <f t="shared" si="5"/>
        <v>40163.645833333336</v>
      </c>
      <c r="B207" s="45">
        <f>C207/(Напряжение!F42*SQRT(3))</f>
        <v>70.8899810170472</v>
      </c>
      <c r="C207" s="45">
        <f>'[2]Ведомость'!AK41</f>
        <v>4695.6</v>
      </c>
      <c r="D207" s="45">
        <f>'[2]Ведомость'!AL41</f>
        <v>2234.4</v>
      </c>
      <c r="E207" s="45">
        <f>F207/(Напряжение!D42*SQRT(3))</f>
        <v>37.28374208607421</v>
      </c>
      <c r="F207" s="45">
        <f>'[2]Ведомость'!AM41</f>
        <v>2427.6</v>
      </c>
      <c r="G207" s="45">
        <f>'[2]Ведомость'!AN41</f>
        <v>1772.4</v>
      </c>
      <c r="H207" s="45">
        <f>I207/(Напряжение!D42*SQRT(3))</f>
        <v>66.95592436910907</v>
      </c>
      <c r="I207" s="45">
        <f>'[2]Ведомость'!AO41</f>
        <v>4359.6</v>
      </c>
      <c r="J207" s="45">
        <f>'[2]Ведомость'!AP41</f>
        <v>3259.2</v>
      </c>
      <c r="K207" s="48"/>
      <c r="L207" s="49"/>
      <c r="M207" s="49"/>
      <c r="O207" s="42">
        <f t="shared" si="6"/>
        <v>40163.645833333336</v>
      </c>
      <c r="P207" s="45">
        <f aca="true" t="shared" si="71" ref="P207:Q207">C36+F36+I36+L36+Q36+T36+W36+C93+F93+I93+L93+Q93+T93+W93+C150+F150+I150+L150+Q150+T150+C207+F207+I207</f>
        <v>18268.24</v>
      </c>
      <c r="Q207" s="45">
        <f t="shared" si="71"/>
        <v>10299.36</v>
      </c>
      <c r="R207" s="48"/>
      <c r="S207" s="42">
        <f t="shared" si="8"/>
        <v>40163.645833333336</v>
      </c>
      <c r="T207" s="45">
        <f t="shared" si="9"/>
        <v>18218.96</v>
      </c>
      <c r="U207" s="45">
        <f t="shared" si="10"/>
        <v>10230.32</v>
      </c>
      <c r="W207" s="42">
        <f t="shared" si="11"/>
        <v>40163.645833333336</v>
      </c>
      <c r="X207" s="45">
        <f aca="true" t="shared" si="72" ref="X207:Y207">Q36+T36+W36+Q93+T93+W93</f>
        <v>49.28000000000001</v>
      </c>
      <c r="Y207" s="45">
        <f t="shared" si="72"/>
        <v>69.04</v>
      </c>
      <c r="AA207" s="50"/>
      <c r="AB207" s="50"/>
    </row>
    <row r="208" spans="1:40" s="46" customFormat="1" ht="15">
      <c r="A208" s="42">
        <f t="shared" si="5"/>
        <v>40163.666666666664</v>
      </c>
      <c r="B208" s="45">
        <f>C208/(Напряжение!F43*SQRT(3))</f>
        <v>63.23453784940151</v>
      </c>
      <c r="C208" s="45">
        <f>'[2]Ведомость'!AK42</f>
        <v>4200</v>
      </c>
      <c r="D208" s="45">
        <f>'[2]Ведомость'!AL42</f>
        <v>2671.2</v>
      </c>
      <c r="E208" s="45">
        <f>F208/(Напряжение!D43*SQRT(3))</f>
        <v>37.622279310083975</v>
      </c>
      <c r="F208" s="45">
        <f>'[2]Ведомость'!AM42</f>
        <v>2452.8</v>
      </c>
      <c r="G208" s="45">
        <f>'[2]Ведомость'!AN42</f>
        <v>1806</v>
      </c>
      <c r="H208" s="45">
        <f>I208/(Напряжение!D43*SQRT(3))</f>
        <v>45.997101759246505</v>
      </c>
      <c r="I208" s="45">
        <f>'[2]Ведомость'!AO42</f>
        <v>2998.8</v>
      </c>
      <c r="J208" s="45">
        <f>'[2]Ведомость'!AP42</f>
        <v>2688</v>
      </c>
      <c r="K208" s="48"/>
      <c r="L208" s="49"/>
      <c r="M208" s="49"/>
      <c r="O208" s="42">
        <f t="shared" si="6"/>
        <v>40163.666666666664</v>
      </c>
      <c r="P208" s="45">
        <f aca="true" t="shared" si="73" ref="P208:Q208">C37+F37+I37+L37+Q37+T37+W37+C94+F94+I94+L94+Q94+T94+W94+C151+F151+I151+L151+Q151+T151+C208+F208+I208</f>
        <v>16400.32</v>
      </c>
      <c r="Q208" s="45">
        <f t="shared" si="73"/>
        <v>10172.32</v>
      </c>
      <c r="R208" s="48"/>
      <c r="S208" s="42">
        <f t="shared" si="8"/>
        <v>40163.666666666664</v>
      </c>
      <c r="T208" s="45">
        <f t="shared" si="9"/>
        <v>16321.2</v>
      </c>
      <c r="U208" s="45">
        <f t="shared" si="10"/>
        <v>10104.32</v>
      </c>
      <c r="W208" s="42">
        <f t="shared" si="11"/>
        <v>40163.666666666664</v>
      </c>
      <c r="X208" s="45">
        <f aca="true" t="shared" si="74" ref="X208:Y208">Q37+T37+W37+Q94+T94+W94</f>
        <v>79.12</v>
      </c>
      <c r="Y208" s="45">
        <f t="shared" si="74"/>
        <v>68</v>
      </c>
      <c r="AA208" s="50"/>
      <c r="AB208" s="50"/>
      <c r="AN208" s="46">
        <v>16</v>
      </c>
    </row>
    <row r="209" spans="1:28" s="46" customFormat="1" ht="15" hidden="1">
      <c r="A209" s="42">
        <f t="shared" si="5"/>
        <v>40163.6875</v>
      </c>
      <c r="B209" s="45">
        <f>C209/(Напряжение!F44*SQRT(3))</f>
        <v>105.35129015949732</v>
      </c>
      <c r="C209" s="45">
        <f>'[2]Ведомость'!AK43</f>
        <v>7022.4</v>
      </c>
      <c r="D209" s="45">
        <f>'[2]Ведомость'!AL43</f>
        <v>2091.6</v>
      </c>
      <c r="E209" s="45">
        <f>F209/(Напряжение!D44*SQRT(3))</f>
        <v>39.803951583452296</v>
      </c>
      <c r="F209" s="45">
        <f>'[2]Ведомость'!AM43</f>
        <v>2595.6</v>
      </c>
      <c r="G209" s="45">
        <f>'[2]Ведомость'!AN43</f>
        <v>1856.4</v>
      </c>
      <c r="H209" s="45">
        <f>I209/(Напряжение!D44*SQRT(3))</f>
        <v>74.06884194331738</v>
      </c>
      <c r="I209" s="45">
        <f>'[2]Ведомость'!AO43</f>
        <v>4830</v>
      </c>
      <c r="J209" s="45">
        <f>'[2]Ведомость'!AP43</f>
        <v>2024.4</v>
      </c>
      <c r="K209" s="48"/>
      <c r="L209" s="49"/>
      <c r="M209" s="49"/>
      <c r="O209" s="42">
        <f t="shared" si="6"/>
        <v>40163.6875</v>
      </c>
      <c r="P209" s="45">
        <f aca="true" t="shared" si="75" ref="P209:Q209">C38+F38+I38+L38+Q38+T38+W38+C95+F95+I95+L95+Q95+T95+W95+C152+F152+I152+L152+Q152+T152+C209+F209+I209</f>
        <v>21345.84</v>
      </c>
      <c r="Q209" s="45">
        <f t="shared" si="75"/>
        <v>8951.119999999999</v>
      </c>
      <c r="R209" s="48"/>
      <c r="S209" s="42">
        <f t="shared" si="8"/>
        <v>40163.6875</v>
      </c>
      <c r="T209" s="45">
        <f t="shared" si="9"/>
        <v>21262.719999999998</v>
      </c>
      <c r="U209" s="45">
        <f t="shared" si="10"/>
        <v>8881.84</v>
      </c>
      <c r="W209" s="42">
        <f t="shared" si="11"/>
        <v>40163.6875</v>
      </c>
      <c r="X209" s="45">
        <f aca="true" t="shared" si="76" ref="X209:Y209">Q38+T38+W38+Q95+T95+W95</f>
        <v>83.12</v>
      </c>
      <c r="Y209" s="45">
        <f t="shared" si="76"/>
        <v>69.28</v>
      </c>
      <c r="AA209" s="50"/>
      <c r="AB209" s="50"/>
    </row>
    <row r="210" spans="1:40" s="46" customFormat="1" ht="15">
      <c r="A210" s="42">
        <f t="shared" si="5"/>
        <v>40163.708333333336</v>
      </c>
      <c r="B210" s="45">
        <f>C210/(Напряжение!F45*SQRT(3))</f>
        <v>125.74894192150164</v>
      </c>
      <c r="C210" s="45">
        <f>'[2]Ведомость'!AK44</f>
        <v>8358</v>
      </c>
      <c r="D210" s="45">
        <f>'[2]Ведомость'!AL44</f>
        <v>2284.8</v>
      </c>
      <c r="E210" s="45">
        <f>F210/(Напряжение!D45*SQRT(3))</f>
        <v>39.64860291622279</v>
      </c>
      <c r="F210" s="45">
        <f>'[2]Ведомость'!AM44</f>
        <v>2587.2</v>
      </c>
      <c r="G210" s="45">
        <f>'[2]Ведомость'!AN44</f>
        <v>1780.8</v>
      </c>
      <c r="H210" s="45">
        <f>I210/(Напряжение!D45*SQRT(3))</f>
        <v>99.37896575105194</v>
      </c>
      <c r="I210" s="45">
        <f>'[2]Ведомость'!AO44</f>
        <v>6484.8</v>
      </c>
      <c r="J210" s="45">
        <f>'[2]Ведомость'!AP44</f>
        <v>1789.2</v>
      </c>
      <c r="K210" s="48"/>
      <c r="L210" s="49"/>
      <c r="M210" s="49"/>
      <c r="O210" s="42">
        <f t="shared" si="6"/>
        <v>40163.708333333336</v>
      </c>
      <c r="P210" s="45">
        <f aca="true" t="shared" si="77" ref="P210:Q210">C39+F39+I39+L39+Q39+T39+W39+C96+F96+I96+L96+Q96+T96+W96+C153+F153+I153+L153+Q153+T153+C210+F210+I210</f>
        <v>24496.399999999998</v>
      </c>
      <c r="Q210" s="45">
        <f t="shared" si="77"/>
        <v>8723.04</v>
      </c>
      <c r="R210" s="48"/>
      <c r="S210" s="42">
        <f t="shared" si="8"/>
        <v>40163.708333333336</v>
      </c>
      <c r="T210" s="45">
        <f t="shared" si="9"/>
        <v>24411.2</v>
      </c>
      <c r="U210" s="45">
        <f t="shared" si="10"/>
        <v>8654.24</v>
      </c>
      <c r="W210" s="42">
        <f t="shared" si="11"/>
        <v>40163.708333333336</v>
      </c>
      <c r="X210" s="45">
        <f aca="true" t="shared" si="78" ref="X210:Y210">Q39+T39+W39+Q96+T96+W96</f>
        <v>85.19999999999999</v>
      </c>
      <c r="Y210" s="45">
        <f t="shared" si="78"/>
        <v>68.8</v>
      </c>
      <c r="AA210" s="50"/>
      <c r="AB210" s="50"/>
      <c r="AN210" s="46">
        <v>17</v>
      </c>
    </row>
    <row r="211" spans="1:28" s="46" customFormat="1" ht="15" hidden="1">
      <c r="A211" s="42">
        <f t="shared" si="5"/>
        <v>40163.729166666664</v>
      </c>
      <c r="B211" s="45">
        <f>C211/(Напряжение!F46*SQRT(3))</f>
        <v>124.54705419079157</v>
      </c>
      <c r="C211" s="45">
        <f>'[2]Ведомость'!AK45</f>
        <v>8265.6</v>
      </c>
      <c r="D211" s="45">
        <f>'[2]Ведомость'!AL45</f>
        <v>1671.6</v>
      </c>
      <c r="E211" s="45">
        <f>F211/(Напряжение!D46*SQRT(3))</f>
        <v>41.724507201092095</v>
      </c>
      <c r="F211" s="45">
        <f>'[2]Ведомость'!AM45</f>
        <v>2730</v>
      </c>
      <c r="G211" s="45">
        <f>'[2]Ведомость'!AN45</f>
        <v>1789.2</v>
      </c>
      <c r="H211" s="45">
        <f>I211/(Напряжение!D46*SQRT(3))</f>
        <v>96.15894121113224</v>
      </c>
      <c r="I211" s="45">
        <f>'[2]Ведомость'!AO45</f>
        <v>6291.6</v>
      </c>
      <c r="J211" s="45">
        <f>'[2]Ведомость'!AP45</f>
        <v>1806</v>
      </c>
      <c r="K211" s="48"/>
      <c r="L211" s="49"/>
      <c r="M211" s="49"/>
      <c r="O211" s="42">
        <f t="shared" si="6"/>
        <v>40163.729166666664</v>
      </c>
      <c r="P211" s="45">
        <f aca="true" t="shared" si="79" ref="P211:Q211">C40+F40+I40+L40+Q40+T40+W40+C97+F97+I97+L97+Q97+T97+W97+C154+F154+I154+L154+Q154+T154+C211+F211+I211</f>
        <v>24511.6</v>
      </c>
      <c r="Q211" s="45">
        <f t="shared" si="79"/>
        <v>8128.400000000001</v>
      </c>
      <c r="R211" s="48"/>
      <c r="S211" s="42">
        <f t="shared" si="8"/>
        <v>40163.729166666664</v>
      </c>
      <c r="T211" s="45">
        <f t="shared" si="9"/>
        <v>24426.480000000003</v>
      </c>
      <c r="U211" s="45">
        <f t="shared" si="10"/>
        <v>8059.599999999999</v>
      </c>
      <c r="W211" s="42">
        <f t="shared" si="11"/>
        <v>40163.729166666664</v>
      </c>
      <c r="X211" s="45">
        <f aca="true" t="shared" si="80" ref="X211:Y211">Q40+T40+W40+Q97+T97+W97</f>
        <v>85.11999999999999</v>
      </c>
      <c r="Y211" s="45">
        <f t="shared" si="80"/>
        <v>68.8</v>
      </c>
      <c r="AA211" s="50"/>
      <c r="AB211" s="50"/>
    </row>
    <row r="212" spans="1:40" s="46" customFormat="1" ht="15">
      <c r="A212" s="42">
        <f t="shared" si="5"/>
        <v>40163.75</v>
      </c>
      <c r="B212" s="45">
        <f>C212/(Напряжение!F47*SQRT(3))</f>
        <v>132.6220339332381</v>
      </c>
      <c r="C212" s="45">
        <f>'[2]Ведомость'!AK46</f>
        <v>8828.4</v>
      </c>
      <c r="D212" s="45">
        <f>'[2]Ведомость'!AL46</f>
        <v>2578.8</v>
      </c>
      <c r="E212" s="45">
        <f>F212/(Напряжение!D47*SQRT(3))</f>
        <v>42.65441899964376</v>
      </c>
      <c r="F212" s="45">
        <f>'[2]Ведомость'!AM46</f>
        <v>2788.8</v>
      </c>
      <c r="G212" s="45">
        <f>'[2]Ведомость'!AN46</f>
        <v>1780.8</v>
      </c>
      <c r="H212" s="45">
        <f>I212/(Напряжение!D47*SQRT(3))</f>
        <v>94.81614825824425</v>
      </c>
      <c r="I212" s="45">
        <f>'[2]Ведомость'!AO46</f>
        <v>6199.2</v>
      </c>
      <c r="J212" s="45">
        <f>'[2]Ведомость'!AP46</f>
        <v>1948.8</v>
      </c>
      <c r="K212" s="48"/>
      <c r="L212" s="49"/>
      <c r="M212" s="49"/>
      <c r="O212" s="42">
        <f t="shared" si="6"/>
        <v>40163.75</v>
      </c>
      <c r="P212" s="45">
        <f aca="true" t="shared" si="81" ref="P212:Q212">C41+F41+I41+L41+Q41+T41+W41+C98+F98+I98+L98+Q98+T98+W98+C155+F155+I155+L155+Q155+T155+C212+F212+I212</f>
        <v>25132.24</v>
      </c>
      <c r="Q212" s="45">
        <f t="shared" si="81"/>
        <v>9124.24</v>
      </c>
      <c r="R212" s="48"/>
      <c r="S212" s="42">
        <f t="shared" si="8"/>
        <v>40163.75</v>
      </c>
      <c r="T212" s="45">
        <f t="shared" si="9"/>
        <v>25052.08</v>
      </c>
      <c r="U212" s="45">
        <f t="shared" si="10"/>
        <v>9056.4</v>
      </c>
      <c r="W212" s="42">
        <f t="shared" si="11"/>
        <v>40163.75</v>
      </c>
      <c r="X212" s="45">
        <f aca="true" t="shared" si="82" ref="X212:Y212">Q41+T41+W41+Q98+T98+W98</f>
        <v>80.16</v>
      </c>
      <c r="Y212" s="45">
        <f t="shared" si="82"/>
        <v>67.84</v>
      </c>
      <c r="AA212" s="50"/>
      <c r="AB212" s="50"/>
      <c r="AN212" s="46">
        <v>18</v>
      </c>
    </row>
    <row r="213" spans="1:28" s="46" customFormat="1" ht="15" hidden="1">
      <c r="A213" s="42">
        <f t="shared" si="5"/>
        <v>40163.770833333336</v>
      </c>
      <c r="B213" s="45">
        <f>C213/(Напряжение!F48*SQRT(3))</f>
        <v>146.97277142686806</v>
      </c>
      <c r="C213" s="45">
        <f>'[2]Ведомость'!AK47</f>
        <v>9752.4</v>
      </c>
      <c r="D213" s="45">
        <f>'[2]Ведомость'!AL47</f>
        <v>2889.6</v>
      </c>
      <c r="E213" s="45">
        <f>F213/(Напряжение!D48*SQRT(3))</f>
        <v>42.26953638825718</v>
      </c>
      <c r="F213" s="45">
        <f>'[2]Ведомость'!AM47</f>
        <v>2763.6</v>
      </c>
      <c r="G213" s="45">
        <f>'[2]Ведомость'!AN47</f>
        <v>1730.4</v>
      </c>
      <c r="H213" s="45">
        <f>I213/(Напряжение!D48*SQRT(3))</f>
        <v>95.33129483309067</v>
      </c>
      <c r="I213" s="45">
        <f>'[2]Ведомость'!AO47</f>
        <v>6232.8</v>
      </c>
      <c r="J213" s="45">
        <f>'[2]Ведомость'!AP47</f>
        <v>2150.4</v>
      </c>
      <c r="K213" s="48"/>
      <c r="L213" s="49"/>
      <c r="M213" s="49"/>
      <c r="O213" s="42">
        <f t="shared" si="6"/>
        <v>40163.770833333336</v>
      </c>
      <c r="P213" s="45">
        <f aca="true" t="shared" si="83" ref="P213:Q213">C42+F42+I42+L42+Q42+T42+W42+C99+F99+I99+L99+Q99+T99+W99+C156+F156+I156+L156+Q156+T156+C213+F213+I213</f>
        <v>25951.92</v>
      </c>
      <c r="Q213" s="45">
        <f t="shared" si="83"/>
        <v>9516.4</v>
      </c>
      <c r="R213" s="48"/>
      <c r="S213" s="42">
        <f t="shared" si="8"/>
        <v>40163.770833333336</v>
      </c>
      <c r="T213" s="45">
        <f t="shared" si="9"/>
        <v>25915.44</v>
      </c>
      <c r="U213" s="45">
        <f t="shared" si="10"/>
        <v>9449.68</v>
      </c>
      <c r="W213" s="42">
        <f t="shared" si="11"/>
        <v>40163.770833333336</v>
      </c>
      <c r="X213" s="45">
        <f aca="true" t="shared" si="84" ref="X213:Y213">Q42+T42+W42+Q99+T99+W99</f>
        <v>36.48</v>
      </c>
      <c r="Y213" s="45">
        <f t="shared" si="84"/>
        <v>66.72</v>
      </c>
      <c r="AA213" s="50"/>
      <c r="AB213" s="50"/>
    </row>
    <row r="214" spans="1:40" s="46" customFormat="1" ht="15">
      <c r="A214" s="42">
        <f t="shared" si="5"/>
        <v>40163.791666666664</v>
      </c>
      <c r="B214" s="45">
        <f>C214/(Напряжение!F49*SQRT(3))</f>
        <v>138.95905769877845</v>
      </c>
      <c r="C214" s="45">
        <f>'[2]Ведомость'!AK48</f>
        <v>9240</v>
      </c>
      <c r="D214" s="45">
        <f>'[2]Ведомость'!AL48</f>
        <v>2730</v>
      </c>
      <c r="E214" s="45">
        <f>F214/(Напряжение!D49*SQRT(3))</f>
        <v>41.49856754078466</v>
      </c>
      <c r="F214" s="45">
        <f>'[2]Ведомость'!AM48</f>
        <v>2713.2</v>
      </c>
      <c r="G214" s="45">
        <f>'[2]Ведомость'!AN48</f>
        <v>1747.2</v>
      </c>
      <c r="H214" s="45">
        <f>I214/(Напряжение!D49*SQRT(3))</f>
        <v>87.36540534902035</v>
      </c>
      <c r="I214" s="45">
        <f>'[2]Ведомость'!AO48</f>
        <v>5712</v>
      </c>
      <c r="J214" s="45">
        <f>'[2]Ведомость'!AP48</f>
        <v>1764</v>
      </c>
      <c r="K214" s="48"/>
      <c r="L214" s="49"/>
      <c r="M214" s="49"/>
      <c r="O214" s="42">
        <f t="shared" si="6"/>
        <v>40163.791666666664</v>
      </c>
      <c r="P214" s="45">
        <f aca="true" t="shared" si="85" ref="P214:Q214">C43+F43+I43+L43+Q43+T43+W43+C100+F100+I100+L100+Q100+T100+W100+C157+F157+I157+L157+Q157+T157+C214+F214+I214</f>
        <v>24656.56</v>
      </c>
      <c r="Q214" s="45">
        <f t="shared" si="85"/>
        <v>9018.48</v>
      </c>
      <c r="R214" s="48"/>
      <c r="S214" s="42">
        <f t="shared" si="8"/>
        <v>40163.791666666664</v>
      </c>
      <c r="T214" s="45">
        <f t="shared" si="9"/>
        <v>24614.079999999998</v>
      </c>
      <c r="U214" s="45">
        <f t="shared" si="10"/>
        <v>8940.8</v>
      </c>
      <c r="W214" s="42">
        <f t="shared" si="11"/>
        <v>40163.791666666664</v>
      </c>
      <c r="X214" s="45">
        <f aca="true" t="shared" si="86" ref="X214:Y214">Q43+T43+W43+Q100+T100+W100</f>
        <v>42.48</v>
      </c>
      <c r="Y214" s="45">
        <f t="shared" si="86"/>
        <v>77.68</v>
      </c>
      <c r="AA214" s="50"/>
      <c r="AB214" s="50"/>
      <c r="AN214" s="46">
        <v>19</v>
      </c>
    </row>
    <row r="215" spans="1:28" s="46" customFormat="1" ht="15" hidden="1">
      <c r="A215" s="42">
        <f t="shared" si="5"/>
        <v>40163.8125</v>
      </c>
      <c r="B215" s="45">
        <f>C215/(Напряжение!F50*SQRT(3))</f>
        <v>128.81370356572307</v>
      </c>
      <c r="C215" s="45">
        <f>'[2]Ведомость'!AK49</f>
        <v>8542.8</v>
      </c>
      <c r="D215" s="45">
        <f>'[2]Ведомость'!AL49</f>
        <v>3318</v>
      </c>
      <c r="E215" s="45">
        <f>F215/(Напряжение!D50*SQRT(3))</f>
        <v>38.97031044785571</v>
      </c>
      <c r="F215" s="45">
        <f>'[2]Ведомость'!AM49</f>
        <v>2545.2</v>
      </c>
      <c r="G215" s="45">
        <f>'[2]Ведомость'!AN49</f>
        <v>1797.6</v>
      </c>
      <c r="H215" s="45">
        <f>I215/(Напряжение!D50*SQRT(3))</f>
        <v>67.65143001838979</v>
      </c>
      <c r="I215" s="45">
        <f>'[2]Ведомость'!AO49</f>
        <v>4418.4</v>
      </c>
      <c r="J215" s="45">
        <f>'[2]Ведомость'!AP49</f>
        <v>865.2</v>
      </c>
      <c r="K215" s="48"/>
      <c r="L215" s="49"/>
      <c r="M215" s="49"/>
      <c r="O215" s="42">
        <f t="shared" si="6"/>
        <v>40163.8125</v>
      </c>
      <c r="P215" s="45">
        <f aca="true" t="shared" si="87" ref="P215:Q215">C44+F44+I44+L44+Q44+T44+W44+C101+F101+I101+L101+Q101+T101+W101+C158+F158+I158+L158+Q158+T158+C215+F215+I215</f>
        <v>22038.96</v>
      </c>
      <c r="Q215" s="45">
        <f t="shared" si="87"/>
        <v>8755.36</v>
      </c>
      <c r="R215" s="48"/>
      <c r="S215" s="42">
        <f t="shared" si="8"/>
        <v>40163.8125</v>
      </c>
      <c r="T215" s="45">
        <f t="shared" si="9"/>
        <v>21995.439999999995</v>
      </c>
      <c r="U215" s="45">
        <f t="shared" si="10"/>
        <v>8678.480000000001</v>
      </c>
      <c r="W215" s="42">
        <f t="shared" si="11"/>
        <v>40163.8125</v>
      </c>
      <c r="X215" s="45">
        <f aca="true" t="shared" si="88" ref="X215:Y215">Q44+T44+W44+Q101+T101+W101</f>
        <v>43.52</v>
      </c>
      <c r="Y215" s="45">
        <f t="shared" si="88"/>
        <v>76.88</v>
      </c>
      <c r="AA215" s="50"/>
      <c r="AB215" s="50"/>
    </row>
    <row r="216" spans="1:40" s="46" customFormat="1" ht="15">
      <c r="A216" s="42">
        <f t="shared" si="5"/>
        <v>40163.833333333336</v>
      </c>
      <c r="B216" s="45">
        <f>C216/(Напряжение!F51*SQRT(3))</f>
        <v>123.12021623826614</v>
      </c>
      <c r="C216" s="45">
        <f>'[2]Ведомость'!AK50</f>
        <v>8148</v>
      </c>
      <c r="D216" s="45">
        <f>'[2]Ведомость'!AL50</f>
        <v>2864.4</v>
      </c>
      <c r="E216" s="45">
        <f>F216/(Напряжение!D51*SQRT(3))</f>
        <v>33.67027989812384</v>
      </c>
      <c r="F216" s="45">
        <f>'[2]Ведомость'!AM50</f>
        <v>2200.8</v>
      </c>
      <c r="G216" s="45">
        <f>'[2]Ведомость'!AN50</f>
        <v>1772.4</v>
      </c>
      <c r="H216" s="45">
        <f>I216/(Напряжение!D51*SQRT(3))</f>
        <v>62.5855966045279</v>
      </c>
      <c r="I216" s="45">
        <f>'[2]Ведомость'!AO50</f>
        <v>4090.8</v>
      </c>
      <c r="J216" s="45">
        <f>'[2]Ведомость'!AP50</f>
        <v>1058.4</v>
      </c>
      <c r="K216" s="48"/>
      <c r="L216" s="49"/>
      <c r="M216" s="49"/>
      <c r="O216" s="42">
        <f t="shared" si="6"/>
        <v>40163.833333333336</v>
      </c>
      <c r="P216" s="45">
        <f aca="true" t="shared" si="89" ref="P216:Q216">C45+F45+I45+L45+Q45+T45+W45+C102+F102+I102+L102+Q102+T102+W102+C159+F159+I159+L159+Q159+T159+C216+F216+I216</f>
        <v>20246.64</v>
      </c>
      <c r="Q216" s="45">
        <f t="shared" si="89"/>
        <v>8459.839999999998</v>
      </c>
      <c r="R216" s="48"/>
      <c r="S216" s="42">
        <f t="shared" si="8"/>
        <v>40163.833333333336</v>
      </c>
      <c r="T216" s="45">
        <f t="shared" si="9"/>
        <v>20201.199999999997</v>
      </c>
      <c r="U216" s="45">
        <f t="shared" si="10"/>
        <v>8379.199999999999</v>
      </c>
      <c r="W216" s="42">
        <f t="shared" si="11"/>
        <v>40163.833333333336</v>
      </c>
      <c r="X216" s="45">
        <f aca="true" t="shared" si="90" ref="X216:Y216">Q45+T45+W45+Q102+T102+W102</f>
        <v>45.440000000000005</v>
      </c>
      <c r="Y216" s="45">
        <f t="shared" si="90"/>
        <v>80.64</v>
      </c>
      <c r="AA216" s="50"/>
      <c r="AB216" s="50"/>
      <c r="AN216" s="46">
        <v>20</v>
      </c>
    </row>
    <row r="217" spans="1:28" s="46" customFormat="1" ht="15" hidden="1">
      <c r="A217" s="42">
        <f t="shared" si="5"/>
        <v>40163.854166666664</v>
      </c>
      <c r="B217" s="45">
        <f>C217/(Напряжение!F52*SQRT(3))</f>
        <v>127.71596105678826</v>
      </c>
      <c r="C217" s="45">
        <f>'[2]Ведомость'!AK51</f>
        <v>8450.4</v>
      </c>
      <c r="D217" s="45">
        <f>'[2]Ведомость'!AL51</f>
        <v>2646</v>
      </c>
      <c r="E217" s="45">
        <f>F217/(Напряжение!D52*SQRT(3))</f>
        <v>30.104516200522735</v>
      </c>
      <c r="F217" s="45">
        <f>'[2]Ведомость'!AM51</f>
        <v>1974</v>
      </c>
      <c r="G217" s="45">
        <f>'[2]Ведомость'!AN51</f>
        <v>1747.2</v>
      </c>
      <c r="H217" s="45">
        <f>I217/(Напряжение!D52*SQRT(3))</f>
        <v>57.646945915894605</v>
      </c>
      <c r="I217" s="45">
        <f>'[2]Ведомость'!AO51</f>
        <v>3780</v>
      </c>
      <c r="J217" s="45">
        <f>'[2]Ведомость'!AP51</f>
        <v>1579.2</v>
      </c>
      <c r="K217" s="48"/>
      <c r="L217" s="49"/>
      <c r="M217" s="49"/>
      <c r="O217" s="42">
        <f t="shared" si="6"/>
        <v>40163.854166666664</v>
      </c>
      <c r="P217" s="45">
        <f aca="true" t="shared" si="91" ref="P217:Q217">C46+F46+I46+L46+Q46+T46+W46+C103+F103+I103+L103+Q103+T103+W103+C160+F160+I160+L160+Q160+T160+C217+F217+I217</f>
        <v>19446.32</v>
      </c>
      <c r="Q217" s="45">
        <f t="shared" si="91"/>
        <v>8760.08</v>
      </c>
      <c r="R217" s="48"/>
      <c r="S217" s="42">
        <f t="shared" si="8"/>
        <v>40163.854166666664</v>
      </c>
      <c r="T217" s="45">
        <f t="shared" si="9"/>
        <v>19402.4</v>
      </c>
      <c r="U217" s="45">
        <f t="shared" si="10"/>
        <v>8682.88</v>
      </c>
      <c r="W217" s="42">
        <f t="shared" si="11"/>
        <v>40163.854166666664</v>
      </c>
      <c r="X217" s="45">
        <f aca="true" t="shared" si="92" ref="X217:Y217">Q46+T46+W46+Q103+T103+W103</f>
        <v>43.92</v>
      </c>
      <c r="Y217" s="45">
        <f t="shared" si="92"/>
        <v>77.2</v>
      </c>
      <c r="AA217" s="50"/>
      <c r="AB217" s="50"/>
    </row>
    <row r="218" spans="1:40" s="46" customFormat="1" ht="15">
      <c r="A218" s="42">
        <f t="shared" si="5"/>
        <v>40163.875</v>
      </c>
      <c r="B218" s="45">
        <f>C218/(Напряжение!F53*SQRT(3))</f>
        <v>134.03248646927483</v>
      </c>
      <c r="C218" s="45">
        <f>'[2]Ведомость'!AK52</f>
        <v>8887.2</v>
      </c>
      <c r="D218" s="45">
        <f>'[2]Ведомость'!AL52</f>
        <v>2805.6</v>
      </c>
      <c r="E218" s="45">
        <f>F218/(Напряжение!D53*SQRT(3))</f>
        <v>28.114422290915257</v>
      </c>
      <c r="F218" s="45">
        <f>'[2]Ведомость'!AM52</f>
        <v>1848</v>
      </c>
      <c r="G218" s="45">
        <f>'[2]Ведомость'!AN52</f>
        <v>1755.6</v>
      </c>
      <c r="H218" s="45">
        <f>I218/(Напряжение!D53*SQRT(3))</f>
        <v>53.8007808385242</v>
      </c>
      <c r="I218" s="45">
        <f>'[2]Ведомость'!AO52</f>
        <v>3536.4</v>
      </c>
      <c r="J218" s="45">
        <f>'[2]Ведомость'!AP52</f>
        <v>1705.2</v>
      </c>
      <c r="K218" s="48"/>
      <c r="L218" s="49"/>
      <c r="M218" s="49"/>
      <c r="O218" s="42">
        <f t="shared" si="6"/>
        <v>40163.875</v>
      </c>
      <c r="P218" s="45">
        <f aca="true" t="shared" si="93" ref="P218:Q218">C47+F47+I47+L47+Q47+T47+W47+C104+F104+I104+L104+Q104+T104+W104+C161+F161+I161+L161+Q161+T161+C218+F218+I218</f>
        <v>18982.640000000003</v>
      </c>
      <c r="Q218" s="45">
        <f t="shared" si="93"/>
        <v>9026.320000000002</v>
      </c>
      <c r="R218" s="48"/>
      <c r="S218" s="42">
        <f t="shared" si="8"/>
        <v>40163.875</v>
      </c>
      <c r="T218" s="45">
        <f t="shared" si="9"/>
        <v>18941.600000000002</v>
      </c>
      <c r="U218" s="45">
        <f t="shared" si="10"/>
        <v>8949.6</v>
      </c>
      <c r="W218" s="42">
        <f t="shared" si="11"/>
        <v>40163.875</v>
      </c>
      <c r="X218" s="45">
        <f aca="true" t="shared" si="94" ref="X218:Y218">Q47+T47+W47+Q104+T104+W104</f>
        <v>41.04</v>
      </c>
      <c r="Y218" s="45">
        <f t="shared" si="94"/>
        <v>76.72</v>
      </c>
      <c r="AA218" s="50"/>
      <c r="AB218" s="50"/>
      <c r="AN218" s="46">
        <v>21</v>
      </c>
    </row>
    <row r="219" spans="1:28" s="46" customFormat="1" ht="15" hidden="1">
      <c r="A219" s="42">
        <f t="shared" si="5"/>
        <v>40163.895833333336</v>
      </c>
      <c r="B219" s="45">
        <f>C219/(Напряжение!F54*SQRT(3))</f>
        <v>123.35316060383708</v>
      </c>
      <c r="C219" s="45">
        <f>'[2]Ведомость'!AK53</f>
        <v>8206.8</v>
      </c>
      <c r="D219" s="45">
        <f>'[2]Ведомость'!AL53</f>
        <v>2385.6</v>
      </c>
      <c r="E219" s="45">
        <f>F219/(Напряжение!D54*SQRT(3))</f>
        <v>25.801021512438005</v>
      </c>
      <c r="F219" s="45">
        <f>'[2]Ведомость'!AM53</f>
        <v>1696.8</v>
      </c>
      <c r="G219" s="45">
        <f>'[2]Ведомость'!AN53</f>
        <v>1730.4</v>
      </c>
      <c r="H219" s="45">
        <f>I219/(Напряжение!D54*SQRT(3))</f>
        <v>52.11295434195399</v>
      </c>
      <c r="I219" s="45">
        <f>'[2]Ведомость'!AO53</f>
        <v>3427.2</v>
      </c>
      <c r="J219" s="45">
        <f>'[2]Ведомость'!AP53</f>
        <v>1654.8</v>
      </c>
      <c r="K219" s="48"/>
      <c r="L219" s="49"/>
      <c r="M219" s="49"/>
      <c r="O219" s="42">
        <f t="shared" si="6"/>
        <v>40163.895833333336</v>
      </c>
      <c r="P219" s="45">
        <f aca="true" t="shared" si="95" ref="P219:Q219">C48+F48+I48+L48+Q48+T48+W48+C105+F105+I105+L105+Q105+T105+W105+C162+F162+I162+L162+Q162+T162+C219+F219+I219</f>
        <v>17778.239999999998</v>
      </c>
      <c r="Q219" s="45">
        <f t="shared" si="95"/>
        <v>8555.519999999999</v>
      </c>
      <c r="R219" s="48"/>
      <c r="S219" s="42">
        <f t="shared" si="8"/>
        <v>40163.895833333336</v>
      </c>
      <c r="T219" s="45">
        <f t="shared" si="9"/>
        <v>17734.879999999997</v>
      </c>
      <c r="U219" s="45">
        <f t="shared" si="10"/>
        <v>8477.999999999998</v>
      </c>
      <c r="W219" s="42">
        <f t="shared" si="11"/>
        <v>40163.895833333336</v>
      </c>
      <c r="X219" s="45">
        <f aca="true" t="shared" si="96" ref="X219:Y219">Q48+T48+W48+Q105+T105+W105</f>
        <v>43.36</v>
      </c>
      <c r="Y219" s="45">
        <f t="shared" si="96"/>
        <v>77.52</v>
      </c>
      <c r="AA219" s="50"/>
      <c r="AB219" s="50"/>
    </row>
    <row r="220" spans="1:40" s="46" customFormat="1" ht="15">
      <c r="A220" s="42">
        <f t="shared" si="5"/>
        <v>40163.916666666664</v>
      </c>
      <c r="B220" s="45">
        <f>C220/(Напряжение!F55*SQRT(3))</f>
        <v>117.07255291369528</v>
      </c>
      <c r="C220" s="45">
        <f>'[2]Ведомость'!AK54</f>
        <v>7786.8</v>
      </c>
      <c r="D220" s="45">
        <f>'[2]Ведомость'!AL54</f>
        <v>2478</v>
      </c>
      <c r="E220" s="45">
        <f>F220/(Напряжение!D55*SQRT(3))</f>
        <v>24.659953283899757</v>
      </c>
      <c r="F220" s="45">
        <f>'[2]Ведомость'!AM54</f>
        <v>1621.2</v>
      </c>
      <c r="G220" s="45">
        <f>'[2]Ведомость'!AN54</f>
        <v>1722</v>
      </c>
      <c r="H220" s="45">
        <f>I220/(Напряжение!D55*SQRT(3))</f>
        <v>51.10871146922229</v>
      </c>
      <c r="I220" s="45">
        <f>'[2]Ведомость'!AO54</f>
        <v>3360</v>
      </c>
      <c r="J220" s="45">
        <f>'[2]Ведомость'!AP54</f>
        <v>1881.6</v>
      </c>
      <c r="K220" s="48"/>
      <c r="L220" s="49"/>
      <c r="M220" s="49"/>
      <c r="O220" s="42">
        <f t="shared" si="6"/>
        <v>40163.916666666664</v>
      </c>
      <c r="P220" s="45">
        <f aca="true" t="shared" si="97" ref="P220:Q220">C49+F49+I49+L49+Q49+T49+W49+C106+F106+I106+L106+Q106+T106+W106+C163+F163+I163+L163+Q163+T163+C220+F220+I220</f>
        <v>16856.16</v>
      </c>
      <c r="Q220" s="45">
        <f t="shared" si="97"/>
        <v>8815.52</v>
      </c>
      <c r="R220" s="48"/>
      <c r="S220" s="42">
        <f t="shared" si="8"/>
        <v>40163.916666666664</v>
      </c>
      <c r="T220" s="45">
        <f t="shared" si="9"/>
        <v>16813.68</v>
      </c>
      <c r="U220" s="45">
        <f t="shared" si="10"/>
        <v>8739.04</v>
      </c>
      <c r="W220" s="42">
        <f t="shared" si="11"/>
        <v>40163.916666666664</v>
      </c>
      <c r="X220" s="45">
        <f aca="true" t="shared" si="98" ref="X220:Y220">Q49+T49+W49+Q106+T106+W106</f>
        <v>42.48</v>
      </c>
      <c r="Y220" s="45">
        <f t="shared" si="98"/>
        <v>76.48</v>
      </c>
      <c r="AA220" s="50"/>
      <c r="AB220" s="50"/>
      <c r="AN220" s="46">
        <v>22</v>
      </c>
    </row>
    <row r="221" spans="1:28" s="46" customFormat="1" ht="15" hidden="1">
      <c r="A221" s="42">
        <f t="shared" si="5"/>
        <v>40163.9375</v>
      </c>
      <c r="B221" s="45">
        <f>C221/(Напряжение!F56*SQRT(3))</f>
        <v>133.33686811948587</v>
      </c>
      <c r="C221" s="45">
        <f>'[2]Ведомость'!AK55</f>
        <v>8862</v>
      </c>
      <c r="D221" s="45">
        <f>'[2]Ведомость'!AL55</f>
        <v>2948.4</v>
      </c>
      <c r="E221" s="45">
        <f>F221/(Напряжение!D56*SQRT(3))</f>
        <v>24.171780052757693</v>
      </c>
      <c r="F221" s="45">
        <f>'[2]Ведомость'!AM55</f>
        <v>1587.6</v>
      </c>
      <c r="G221" s="45">
        <f>'[2]Ведомость'!AN55</f>
        <v>1738.8</v>
      </c>
      <c r="H221" s="45">
        <f>I221/(Напряжение!D56*SQRT(3))</f>
        <v>52.436136622384424</v>
      </c>
      <c r="I221" s="45">
        <f>'[2]Ведомость'!AO55</f>
        <v>3444</v>
      </c>
      <c r="J221" s="45">
        <f>'[2]Ведомость'!AP55</f>
        <v>1806</v>
      </c>
      <c r="K221" s="48"/>
      <c r="L221" s="49"/>
      <c r="M221" s="49"/>
      <c r="O221" s="42">
        <f t="shared" si="6"/>
        <v>40163.9375</v>
      </c>
      <c r="P221" s="45">
        <f aca="true" t="shared" si="99" ref="P221:P222">C50+F50+I50+L50+Q50+T50+W50+C107+F107+I107+L107+Q107+T107+W107+C164+F164+I164+L164+Q164+T164+C221+F221+I221</f>
        <v>17821.36</v>
      </c>
      <c r="Q221" s="45">
        <f aca="true" t="shared" si="100" ref="Q221:Q222">D50+G50+J50+M50+R50+U50+X50+D107+G107+J107+M107+R107+U107+X107+D164+G164+J164+M164+R164+U164+D221+G221+J221</f>
        <v>9200.56</v>
      </c>
      <c r="R221" s="48"/>
      <c r="S221" s="42">
        <f t="shared" si="8"/>
        <v>40163.9375</v>
      </c>
      <c r="T221" s="45">
        <f t="shared" si="9"/>
        <v>17778.64</v>
      </c>
      <c r="U221" s="45">
        <f t="shared" si="10"/>
        <v>9123.84</v>
      </c>
      <c r="W221" s="42">
        <f t="shared" si="11"/>
        <v>40163.9375</v>
      </c>
      <c r="X221" s="45">
        <f aca="true" t="shared" si="101" ref="X221:X222">Q50+T50+W50+Q107+T107+W107</f>
        <v>42.72</v>
      </c>
      <c r="Y221" s="45">
        <f aca="true" t="shared" si="102" ref="Y221:Y222">R50+U50+X50+R107+U107+X107</f>
        <v>76.72</v>
      </c>
      <c r="AA221" s="50"/>
      <c r="AB221" s="50"/>
    </row>
    <row r="222" spans="1:40" s="46" customFormat="1" ht="15">
      <c r="A222" s="42">
        <f t="shared" si="5"/>
        <v>40163.958333333336</v>
      </c>
      <c r="B222" s="45">
        <f>C222/(Напряжение!F57*SQRT(3))</f>
        <v>130.57894526186618</v>
      </c>
      <c r="C222" s="45">
        <f>'[2]Ведомость'!AK56</f>
        <v>8710.8</v>
      </c>
      <c r="D222" s="45">
        <f>'[2]Ведомость'!AL56</f>
        <v>2696.4</v>
      </c>
      <c r="E222" s="45">
        <f>F222/(Напряжение!D57*SQRT(3))</f>
        <v>24.83167080299279</v>
      </c>
      <c r="F222" s="45">
        <f>'[2]Ведомость'!AM56</f>
        <v>1629.6</v>
      </c>
      <c r="G222" s="45">
        <f>'[2]Ведомость'!AN56</f>
        <v>1747.2</v>
      </c>
      <c r="H222" s="45">
        <f>I222/(Напряжение!D57*SQRT(3))</f>
        <v>59.64720924842599</v>
      </c>
      <c r="I222" s="45">
        <f>'[2]Ведомость'!AO56</f>
        <v>3914.4</v>
      </c>
      <c r="J222" s="45">
        <f>'[2]Ведомость'!AP56</f>
        <v>1747.2</v>
      </c>
      <c r="K222" s="48"/>
      <c r="L222" s="49"/>
      <c r="M222" s="49"/>
      <c r="O222" s="42">
        <f t="shared" si="6"/>
        <v>40163.958333333336</v>
      </c>
      <c r="P222" s="45">
        <f t="shared" si="99"/>
        <v>18165.600000000002</v>
      </c>
      <c r="Q222" s="45">
        <f t="shared" si="100"/>
        <v>8925.52</v>
      </c>
      <c r="R222" s="48"/>
      <c r="S222" s="42">
        <f t="shared" si="8"/>
        <v>40163.958333333336</v>
      </c>
      <c r="T222" s="45">
        <f t="shared" si="9"/>
        <v>18123.760000000002</v>
      </c>
      <c r="U222" s="45">
        <f t="shared" si="10"/>
        <v>8850</v>
      </c>
      <c r="W222" s="42">
        <f t="shared" si="11"/>
        <v>40163.958333333336</v>
      </c>
      <c r="X222" s="45">
        <f t="shared" si="101"/>
        <v>41.839999999999996</v>
      </c>
      <c r="Y222" s="45">
        <f t="shared" si="102"/>
        <v>75.52000000000001</v>
      </c>
      <c r="AA222" s="50"/>
      <c r="AB222" s="50"/>
      <c r="AN222" s="46">
        <v>23</v>
      </c>
    </row>
    <row r="223" spans="1:28" ht="15" hidden="1">
      <c r="A223" s="42">
        <f t="shared" si="5"/>
        <v>40163.979166666664</v>
      </c>
      <c r="B223" s="45">
        <f>C223/(Напряжение!F58*SQRT(3))</f>
        <v>128.09152873539006</v>
      </c>
      <c r="C223" s="45">
        <f>'[2]Ведомость'!AK57</f>
        <v>8542.8</v>
      </c>
      <c r="D223" s="45">
        <f>'[2]Ведомость'!AL57</f>
        <v>2562</v>
      </c>
      <c r="E223" s="45">
        <f>F223/(Напряжение!D58*SQRT(3))</f>
        <v>23.51878806662537</v>
      </c>
      <c r="F223" s="45">
        <f>'[2]Ведомость'!AM57</f>
        <v>1545.6</v>
      </c>
      <c r="G223" s="45">
        <f>'[2]Ведомость'!AN57</f>
        <v>1680</v>
      </c>
      <c r="H223" s="45">
        <f>I223/(Напряжение!D58*SQRT(3))</f>
        <v>76.05260271544617</v>
      </c>
      <c r="I223" s="45">
        <f>'[2]Ведомость'!AO57</f>
        <v>4998</v>
      </c>
      <c r="J223" s="45">
        <f>'[2]Ведомость'!AP57</f>
        <v>2662.8</v>
      </c>
      <c r="K223" s="18"/>
      <c r="L223" s="12"/>
      <c r="M223" s="12"/>
      <c r="O223" s="42">
        <f t="shared" si="6"/>
        <v>40163.979166666664</v>
      </c>
      <c r="P223" s="45">
        <f aca="true" t="shared" si="103" ref="P223">C52+F52+I52+L52+Q52+T52+W52+C109+F109+I109+L109+Q109+T109+W109+C166+F166+I166+L166+Q166+T166+C223+F223+I223</f>
        <v>19013.36</v>
      </c>
      <c r="Q223" s="45">
        <f aca="true" t="shared" si="104" ref="Q223">D52+G52+J52+M52+R52+U52+X52+D109+G109+J109+M109+R109+U109+X109+D166+G166+J166+M166+R166+U166+D223+G223+J223</f>
        <v>9645.36</v>
      </c>
      <c r="R223" s="18"/>
      <c r="S223" s="42">
        <f t="shared" si="8"/>
        <v>40163.979166666664</v>
      </c>
      <c r="T223" s="45">
        <f aca="true" t="shared" si="105" ref="T223">C52+F52+I52+L52+C109+F109+I109+L109+C166+F166+I166+L166+C223+F223+I223</f>
        <v>18543.12</v>
      </c>
      <c r="U223" s="45">
        <f aca="true" t="shared" si="106" ref="U223">D52+G52+J52+M52+D109+G109+J109+M109+D166+G166+J166+M166+D223+G223+J223</f>
        <v>9227.2</v>
      </c>
      <c r="W223" s="42">
        <f t="shared" si="11"/>
        <v>40163.979166666664</v>
      </c>
      <c r="X223" s="45">
        <f aca="true" t="shared" si="107" ref="X223">Q52+T52+W52+Q109+T109+W109</f>
        <v>43.04</v>
      </c>
      <c r="Y223" s="45">
        <f aca="true" t="shared" si="108" ref="Y223">R52+U52+X52+R109+U109+X109</f>
        <v>75.76</v>
      </c>
      <c r="AA223" s="32"/>
      <c r="AB223" s="32"/>
    </row>
    <row r="224" spans="15:28" ht="15">
      <c r="O224" s="44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5:28" ht="15">
      <c r="O225" s="44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9" spans="2:28" ht="15">
      <c r="B229" s="53"/>
      <c r="C229" s="53"/>
      <c r="D229" s="53"/>
      <c r="E229" s="53"/>
      <c r="F229" s="53"/>
      <c r="G229" s="15" t="s">
        <v>26</v>
      </c>
      <c r="H229" s="53"/>
      <c r="I229" s="53"/>
      <c r="J229" s="53"/>
      <c r="K229" s="53"/>
      <c r="L229" s="53"/>
      <c r="M229" s="56">
        <f>M172</f>
        <v>41444</v>
      </c>
      <c r="N229" s="53"/>
      <c r="P229" s="53"/>
      <c r="Q229" s="53"/>
      <c r="R229" s="53"/>
      <c r="S229" s="53"/>
      <c r="T229" s="15" t="s">
        <v>26</v>
      </c>
      <c r="U229" s="53"/>
      <c r="V229" s="53"/>
      <c r="W229" s="53"/>
      <c r="X229" s="53"/>
      <c r="Y229" s="53"/>
      <c r="Z229" s="53"/>
      <c r="AA229" s="56">
        <f>AA172</f>
        <v>41444</v>
      </c>
      <c r="AB229" s="53"/>
    </row>
    <row r="230" spans="1:28" ht="15">
      <c r="A230" s="15" t="s">
        <v>59</v>
      </c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15" t="s">
        <v>59</v>
      </c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</row>
    <row r="231" spans="15:28" ht="15">
      <c r="O231" s="65"/>
      <c r="P231" s="76" t="s">
        <v>5</v>
      </c>
      <c r="Q231" s="76"/>
      <c r="R231" s="76"/>
      <c r="S231" s="13"/>
      <c r="U231" s="1"/>
      <c r="V231" s="77" t="s">
        <v>24</v>
      </c>
      <c r="W231" s="76"/>
      <c r="X231" s="76"/>
      <c r="Y231" s="76" t="s">
        <v>17</v>
      </c>
      <c r="Z231" s="76"/>
      <c r="AA231" s="76"/>
      <c r="AB231" s="2"/>
    </row>
    <row r="232" spans="15:28" ht="15">
      <c r="O232" s="59" t="s">
        <v>55</v>
      </c>
      <c r="P232" s="7" t="s">
        <v>18</v>
      </c>
      <c r="Q232" s="7" t="s">
        <v>19</v>
      </c>
      <c r="R232" s="4" t="s">
        <v>20</v>
      </c>
      <c r="S232" s="10"/>
      <c r="U232" s="59" t="s">
        <v>55</v>
      </c>
      <c r="V232" s="7" t="s">
        <v>18</v>
      </c>
      <c r="W232" s="7" t="s">
        <v>19</v>
      </c>
      <c r="X232" s="7" t="s">
        <v>20</v>
      </c>
      <c r="Y232" s="7" t="s">
        <v>18</v>
      </c>
      <c r="Z232" s="7" t="s">
        <v>19</v>
      </c>
      <c r="AA232" s="7" t="s">
        <v>20</v>
      </c>
      <c r="AB232" s="11"/>
    </row>
    <row r="233" spans="15:31" ht="15">
      <c r="O233" s="42">
        <f>O176</f>
        <v>40164</v>
      </c>
      <c r="P233" s="8">
        <f>B5+E5+H5+K5+P5+S5+V5</f>
        <v>122.98633610144059</v>
      </c>
      <c r="Q233" s="8">
        <f>B62+E62+H62+K62+P62+S62+V62+B119+E119+H119+K119+P119+S119</f>
        <v>152.73413655935568</v>
      </c>
      <c r="R233" s="8">
        <f>B176+E176+H176</f>
        <v>275.7669640156406</v>
      </c>
      <c r="S233" s="12"/>
      <c r="T233" s="12"/>
      <c r="U233" s="42">
        <f>O233</f>
        <v>40164</v>
      </c>
      <c r="V233" s="8">
        <f>B5+E5+H5+K5</f>
        <v>121.18388412932848</v>
      </c>
      <c r="W233" s="8">
        <f>B62+E62+H62+K62+B119+E119+H119+K119+P119+S119</f>
        <v>148.07136400247956</v>
      </c>
      <c r="X233" s="8">
        <f>B176+E176+H176</f>
        <v>275.7669640156406</v>
      </c>
      <c r="Y233" s="8">
        <f>P5+S5+V5</f>
        <v>1.8024519721121115</v>
      </c>
      <c r="Z233" s="8">
        <f>P62+S62+V62+P119+S119</f>
        <v>26.770099727756843</v>
      </c>
      <c r="AA233" s="8">
        <f>0</f>
        <v>0</v>
      </c>
      <c r="AB233" s="19"/>
      <c r="AC233" s="32"/>
      <c r="AD233" s="32"/>
      <c r="AE233" s="32"/>
    </row>
    <row r="234" spans="15:31" ht="15" hidden="1">
      <c r="O234" s="42">
        <f aca="true" t="shared" si="109" ref="O234:O280">O177</f>
        <v>40163.020833333336</v>
      </c>
      <c r="P234" s="8">
        <f aca="true" t="shared" si="110" ref="P234:P279">B6+E6+H6+K6+P6+S6+V6</f>
        <v>122.32189224849208</v>
      </c>
      <c r="Q234" s="8">
        <f aca="true" t="shared" si="111" ref="Q234:Q279">B63+E63+H63+K63+P63+S63+V63+B120+E120+H120+K120+P120+S120</f>
        <v>155.57381069276482</v>
      </c>
      <c r="R234" s="8">
        <f aca="true" t="shared" si="112" ref="R234:R279">B177+E177+H177</f>
        <v>280.0740045478175</v>
      </c>
      <c r="S234" s="12"/>
      <c r="T234" s="12"/>
      <c r="U234" s="42">
        <f aca="true" t="shared" si="113" ref="U234:U280">O234</f>
        <v>40163.020833333336</v>
      </c>
      <c r="V234" s="8">
        <f aca="true" t="shared" si="114" ref="V234:V279">B6+E6+H6+K6</f>
        <v>120.58293086886681</v>
      </c>
      <c r="W234" s="8">
        <f aca="true" t="shared" si="115" ref="W234:W279">B63+E63+H63+K63+B120+E120+H120+K120+P120+S120</f>
        <v>150.92779866902157</v>
      </c>
      <c r="X234" s="8">
        <f aca="true" t="shared" si="116" ref="X234:X279">B177+E177+H177</f>
        <v>280.0740045478175</v>
      </c>
      <c r="Y234" s="8">
        <f aca="true" t="shared" si="117" ref="Y234:Y279">P6+S6+V6</f>
        <v>1.7389613796252634</v>
      </c>
      <c r="Z234" s="8">
        <f aca="true" t="shared" si="118" ref="Z234:Z279">P63+S63+V63+P120+S120</f>
        <v>27.47107368924133</v>
      </c>
      <c r="AA234" s="8">
        <f>0</f>
        <v>0</v>
      </c>
      <c r="AB234" s="19"/>
      <c r="AC234" s="32"/>
      <c r="AD234" s="32"/>
      <c r="AE234" s="32"/>
    </row>
    <row r="235" spans="15:31" ht="15">
      <c r="O235" s="42">
        <f t="shared" si="109"/>
        <v>40163.041666666664</v>
      </c>
      <c r="P235" s="8">
        <f t="shared" si="110"/>
        <v>123.73698614244523</v>
      </c>
      <c r="Q235" s="8">
        <f t="shared" si="111"/>
        <v>167.42170705873048</v>
      </c>
      <c r="R235" s="8">
        <f t="shared" si="112"/>
        <v>277.2614944864367</v>
      </c>
      <c r="S235" s="12"/>
      <c r="T235" s="12"/>
      <c r="U235" s="42">
        <f t="shared" si="113"/>
        <v>40163.041666666664</v>
      </c>
      <c r="V235" s="8">
        <f t="shared" si="114"/>
        <v>122.24802009048214</v>
      </c>
      <c r="W235" s="8">
        <f t="shared" si="115"/>
        <v>162.64557354187377</v>
      </c>
      <c r="X235" s="8">
        <f t="shared" si="116"/>
        <v>277.2614944864367</v>
      </c>
      <c r="Y235" s="8">
        <f t="shared" si="117"/>
        <v>1.4889660519630934</v>
      </c>
      <c r="Z235" s="8">
        <f t="shared" si="118"/>
        <v>28.040437145888237</v>
      </c>
      <c r="AA235" s="8">
        <f>0</f>
        <v>0</v>
      </c>
      <c r="AB235" s="19"/>
      <c r="AC235" s="32"/>
      <c r="AD235" s="32"/>
      <c r="AE235" s="32"/>
    </row>
    <row r="236" spans="15:31" ht="15" hidden="1">
      <c r="O236" s="42">
        <f t="shared" si="109"/>
        <v>40163.0625</v>
      </c>
      <c r="P236" s="8">
        <f t="shared" si="110"/>
        <v>133.0197216491572</v>
      </c>
      <c r="Q236" s="8">
        <f t="shared" si="111"/>
        <v>164.42092464356645</v>
      </c>
      <c r="R236" s="8">
        <f t="shared" si="112"/>
        <v>236.52288844808749</v>
      </c>
      <c r="S236" s="12"/>
      <c r="T236" s="12"/>
      <c r="U236" s="42">
        <f t="shared" si="113"/>
        <v>40163.0625</v>
      </c>
      <c r="V236" s="8">
        <f t="shared" si="114"/>
        <v>131.94385858798736</v>
      </c>
      <c r="W236" s="8">
        <f t="shared" si="115"/>
        <v>160.56991150317754</v>
      </c>
      <c r="X236" s="8">
        <f t="shared" si="116"/>
        <v>236.52288844808749</v>
      </c>
      <c r="Y236" s="8">
        <f t="shared" si="117"/>
        <v>1.0758630611698168</v>
      </c>
      <c r="Z236" s="8">
        <f t="shared" si="118"/>
        <v>29.266272815755258</v>
      </c>
      <c r="AA236" s="8">
        <f>0</f>
        <v>0</v>
      </c>
      <c r="AB236" s="19"/>
      <c r="AC236" s="32"/>
      <c r="AD236" s="32"/>
      <c r="AE236" s="32"/>
    </row>
    <row r="237" spans="15:31" ht="15">
      <c r="O237" s="42">
        <f t="shared" si="109"/>
        <v>40163.083333333336</v>
      </c>
      <c r="P237" s="8">
        <f t="shared" si="110"/>
        <v>155.51957557526515</v>
      </c>
      <c r="Q237" s="8">
        <f t="shared" si="111"/>
        <v>177.59117212766597</v>
      </c>
      <c r="R237" s="8">
        <f t="shared" si="112"/>
        <v>256.92276497507476</v>
      </c>
      <c r="S237" s="12"/>
      <c r="T237" s="12"/>
      <c r="U237" s="42">
        <f t="shared" si="113"/>
        <v>40163.083333333336</v>
      </c>
      <c r="V237" s="8">
        <f t="shared" si="114"/>
        <v>154.46417411520875</v>
      </c>
      <c r="W237" s="8">
        <f t="shared" si="115"/>
        <v>176.0941438894991</v>
      </c>
      <c r="X237" s="8">
        <f t="shared" si="116"/>
        <v>256.92276497507476</v>
      </c>
      <c r="Y237" s="8">
        <f t="shared" si="117"/>
        <v>1.0554014600563868</v>
      </c>
      <c r="Z237" s="8">
        <f t="shared" si="118"/>
        <v>30.29905347530988</v>
      </c>
      <c r="AA237" s="8">
        <f>0</f>
        <v>0</v>
      </c>
      <c r="AB237" s="2"/>
      <c r="AC237" s="32"/>
      <c r="AD237" s="32"/>
      <c r="AE237" s="32"/>
    </row>
    <row r="238" spans="15:31" ht="15" hidden="1">
      <c r="O238" s="42">
        <f t="shared" si="109"/>
        <v>40163.104166666664</v>
      </c>
      <c r="P238" s="8">
        <f t="shared" si="110"/>
        <v>188.91578039196153</v>
      </c>
      <c r="Q238" s="8">
        <f t="shared" si="111"/>
        <v>196.97608039354014</v>
      </c>
      <c r="R238" s="8">
        <f t="shared" si="112"/>
        <v>262.16128029906275</v>
      </c>
      <c r="S238" s="12"/>
      <c r="T238" s="12"/>
      <c r="U238" s="42">
        <f t="shared" si="113"/>
        <v>40163.104166666664</v>
      </c>
      <c r="V238" s="8">
        <f t="shared" si="114"/>
        <v>187.8412947372745</v>
      </c>
      <c r="W238" s="8">
        <f t="shared" si="115"/>
        <v>195.5919107050123</v>
      </c>
      <c r="X238" s="8">
        <f t="shared" si="116"/>
        <v>262.16128029906275</v>
      </c>
      <c r="Y238" s="8">
        <f t="shared" si="117"/>
        <v>1.0744856546870236</v>
      </c>
      <c r="Z238" s="8">
        <f t="shared" si="118"/>
        <v>34.12769389246135</v>
      </c>
      <c r="AA238" s="8">
        <f>0</f>
        <v>0</v>
      </c>
      <c r="AB238" s="2"/>
      <c r="AC238" s="32"/>
      <c r="AD238" s="32"/>
      <c r="AE238" s="32"/>
    </row>
    <row r="239" spans="15:31" ht="15">
      <c r="O239" s="42">
        <f t="shared" si="109"/>
        <v>40163.125</v>
      </c>
      <c r="P239" s="8">
        <f t="shared" si="110"/>
        <v>221.03359716619758</v>
      </c>
      <c r="Q239" s="8">
        <f t="shared" si="111"/>
        <v>205.15209174211958</v>
      </c>
      <c r="R239" s="8">
        <f t="shared" si="112"/>
        <v>245.2935029504389</v>
      </c>
      <c r="S239" s="12"/>
      <c r="T239" s="12"/>
      <c r="U239" s="42">
        <f t="shared" si="113"/>
        <v>40163.125</v>
      </c>
      <c r="V239" s="8">
        <f t="shared" si="114"/>
        <v>220.02207786425873</v>
      </c>
      <c r="W239" s="8">
        <f t="shared" si="115"/>
        <v>203.37512135078072</v>
      </c>
      <c r="X239" s="8">
        <f t="shared" si="116"/>
        <v>245.2935029504389</v>
      </c>
      <c r="Y239" s="8">
        <f t="shared" si="117"/>
        <v>1.0115193019388506</v>
      </c>
      <c r="Z239" s="8">
        <f t="shared" si="118"/>
        <v>38.43481269842398</v>
      </c>
      <c r="AA239" s="8">
        <f>0</f>
        <v>0</v>
      </c>
      <c r="AB239" s="2"/>
      <c r="AC239" s="32"/>
      <c r="AD239" s="32"/>
      <c r="AE239" s="32"/>
    </row>
    <row r="240" spans="15:31" ht="15" hidden="1">
      <c r="O240" s="42">
        <f t="shared" si="109"/>
        <v>40163.145833333336</v>
      </c>
      <c r="P240" s="8">
        <f t="shared" si="110"/>
        <v>237.1603802982697</v>
      </c>
      <c r="Q240" s="8">
        <f t="shared" si="111"/>
        <v>205.3855115428788</v>
      </c>
      <c r="R240" s="8">
        <f t="shared" si="112"/>
        <v>194.52623838843442</v>
      </c>
      <c r="S240" s="12"/>
      <c r="T240" s="12"/>
      <c r="U240" s="42">
        <f t="shared" si="113"/>
        <v>40163.145833333336</v>
      </c>
      <c r="V240" s="8">
        <f t="shared" si="114"/>
        <v>235.9834629180346</v>
      </c>
      <c r="W240" s="8">
        <f t="shared" si="115"/>
        <v>203.68665619677557</v>
      </c>
      <c r="X240" s="8">
        <f t="shared" si="116"/>
        <v>194.52623838843442</v>
      </c>
      <c r="Y240" s="8">
        <f t="shared" si="117"/>
        <v>1.1769173802350712</v>
      </c>
      <c r="Z240" s="8">
        <f t="shared" si="118"/>
        <v>38.28090977416606</v>
      </c>
      <c r="AA240" s="8">
        <f>0</f>
        <v>0</v>
      </c>
      <c r="AB240" s="2"/>
      <c r="AC240" s="32"/>
      <c r="AD240" s="32"/>
      <c r="AE240" s="32"/>
    </row>
    <row r="241" spans="15:31" ht="15">
      <c r="O241" s="42">
        <f t="shared" si="109"/>
        <v>40163.166666666664</v>
      </c>
      <c r="P241" s="8">
        <f t="shared" si="110"/>
        <v>264.93219145002314</v>
      </c>
      <c r="Q241" s="8">
        <f t="shared" si="111"/>
        <v>210.11443247018894</v>
      </c>
      <c r="R241" s="8">
        <f t="shared" si="112"/>
        <v>141.45154690489431</v>
      </c>
      <c r="S241" s="12"/>
      <c r="T241" s="12"/>
      <c r="U241" s="42">
        <f t="shared" si="113"/>
        <v>40163.166666666664</v>
      </c>
      <c r="V241" s="8">
        <f t="shared" si="114"/>
        <v>263.7546130116822</v>
      </c>
      <c r="W241" s="8">
        <f t="shared" si="115"/>
        <v>207.91289384379724</v>
      </c>
      <c r="X241" s="8">
        <f t="shared" si="116"/>
        <v>141.45154690489431</v>
      </c>
      <c r="Y241" s="8">
        <f t="shared" si="117"/>
        <v>1.177578438340944</v>
      </c>
      <c r="Z241" s="8">
        <f t="shared" si="118"/>
        <v>41.63843134709462</v>
      </c>
      <c r="AA241" s="8">
        <f>0</f>
        <v>0</v>
      </c>
      <c r="AB241" s="2"/>
      <c r="AC241" s="32"/>
      <c r="AD241" s="32"/>
      <c r="AE241" s="32"/>
    </row>
    <row r="242" spans="15:31" ht="15" hidden="1">
      <c r="O242" s="42">
        <f t="shared" si="109"/>
        <v>40163.1875</v>
      </c>
      <c r="P242" s="8">
        <f t="shared" si="110"/>
        <v>281.9572088701531</v>
      </c>
      <c r="Q242" s="8">
        <f t="shared" si="111"/>
        <v>211.46051003605913</v>
      </c>
      <c r="R242" s="8">
        <f t="shared" si="112"/>
        <v>182.73273527001047</v>
      </c>
      <c r="S242" s="12"/>
      <c r="T242" s="12"/>
      <c r="U242" s="42">
        <f t="shared" si="113"/>
        <v>40163.1875</v>
      </c>
      <c r="V242" s="8">
        <f t="shared" si="114"/>
        <v>280.82042221737964</v>
      </c>
      <c r="W242" s="8">
        <f t="shared" si="115"/>
        <v>208.78939251293025</v>
      </c>
      <c r="X242" s="8">
        <f t="shared" si="116"/>
        <v>182.73273527001047</v>
      </c>
      <c r="Y242" s="8">
        <f t="shared" si="117"/>
        <v>1.1367866527734463</v>
      </c>
      <c r="Z242" s="8">
        <f t="shared" si="118"/>
        <v>42.772531224066945</v>
      </c>
      <c r="AA242" s="8">
        <f>0</f>
        <v>0</v>
      </c>
      <c r="AB242" s="2"/>
      <c r="AC242" s="32"/>
      <c r="AD242" s="32"/>
      <c r="AE242" s="32"/>
    </row>
    <row r="243" spans="15:31" ht="15">
      <c r="O243" s="42">
        <f t="shared" si="109"/>
        <v>40163.208333333336</v>
      </c>
      <c r="P243" s="8">
        <f t="shared" si="110"/>
        <v>287.873656915357</v>
      </c>
      <c r="Q243" s="8">
        <f t="shared" si="111"/>
        <v>188.5945775813335</v>
      </c>
      <c r="R243" s="8">
        <f t="shared" si="112"/>
        <v>226.65662316827883</v>
      </c>
      <c r="S243" s="12"/>
      <c r="T243" s="12"/>
      <c r="U243" s="42">
        <f t="shared" si="113"/>
        <v>40163.208333333336</v>
      </c>
      <c r="V243" s="8">
        <f t="shared" si="114"/>
        <v>286.7348966238315</v>
      </c>
      <c r="W243" s="8">
        <f t="shared" si="115"/>
        <v>185.83584638349964</v>
      </c>
      <c r="X243" s="8">
        <f t="shared" si="116"/>
        <v>226.65662316827883</v>
      </c>
      <c r="Y243" s="8">
        <f t="shared" si="117"/>
        <v>1.1387602915254484</v>
      </c>
      <c r="Z243" s="8">
        <f t="shared" si="118"/>
        <v>42.246975341270506</v>
      </c>
      <c r="AA243" s="8">
        <f>0</f>
        <v>0</v>
      </c>
      <c r="AB243" s="2"/>
      <c r="AC243" s="32"/>
      <c r="AD243" s="32"/>
      <c r="AE243" s="32"/>
    </row>
    <row r="244" spans="15:31" ht="15" hidden="1">
      <c r="O244" s="42">
        <f t="shared" si="109"/>
        <v>40163.229166666664</v>
      </c>
      <c r="P244" s="8">
        <f t="shared" si="110"/>
        <v>284.3040537168066</v>
      </c>
      <c r="Q244" s="8">
        <f t="shared" si="111"/>
        <v>152.26005556546392</v>
      </c>
      <c r="R244" s="8">
        <f t="shared" si="112"/>
        <v>198.9674671013703</v>
      </c>
      <c r="S244" s="12"/>
      <c r="T244" s="12"/>
      <c r="U244" s="42">
        <f t="shared" si="113"/>
        <v>40163.229166666664</v>
      </c>
      <c r="V244" s="8">
        <f t="shared" si="114"/>
        <v>283.1201763501856</v>
      </c>
      <c r="W244" s="8">
        <f t="shared" si="115"/>
        <v>148.98816295315632</v>
      </c>
      <c r="X244" s="8">
        <f t="shared" si="116"/>
        <v>198.9674671013703</v>
      </c>
      <c r="Y244" s="8">
        <f t="shared" si="117"/>
        <v>1.1838773666209748</v>
      </c>
      <c r="Z244" s="8">
        <f t="shared" si="118"/>
        <v>41.84293263988968</v>
      </c>
      <c r="AA244" s="8">
        <f>0</f>
        <v>0</v>
      </c>
      <c r="AB244" s="2"/>
      <c r="AC244" s="32"/>
      <c r="AD244" s="32"/>
      <c r="AE244" s="32"/>
    </row>
    <row r="245" spans="15:31" ht="15">
      <c r="O245" s="42">
        <f t="shared" si="109"/>
        <v>40163.25</v>
      </c>
      <c r="P245" s="8">
        <f t="shared" si="110"/>
        <v>281.61549187317513</v>
      </c>
      <c r="Q245" s="8">
        <f t="shared" si="111"/>
        <v>160.5006692036805</v>
      </c>
      <c r="R245" s="8">
        <f t="shared" si="112"/>
        <v>193.65805800578545</v>
      </c>
      <c r="S245" s="12"/>
      <c r="T245" s="12"/>
      <c r="U245" s="42">
        <f t="shared" si="113"/>
        <v>40163.25</v>
      </c>
      <c r="V245" s="8">
        <f t="shared" si="114"/>
        <v>280.47034180206197</v>
      </c>
      <c r="W245" s="8">
        <f t="shared" si="115"/>
        <v>158.3654543588454</v>
      </c>
      <c r="X245" s="8">
        <f t="shared" si="116"/>
        <v>193.65805800578545</v>
      </c>
      <c r="Y245" s="8">
        <f t="shared" si="117"/>
        <v>1.1451500711131568</v>
      </c>
      <c r="Z245" s="8">
        <f t="shared" si="118"/>
        <v>41.095847017010264</v>
      </c>
      <c r="AA245" s="8">
        <f>0</f>
        <v>0</v>
      </c>
      <c r="AB245" s="2"/>
      <c r="AC245" s="32"/>
      <c r="AD245" s="32"/>
      <c r="AE245" s="32"/>
    </row>
    <row r="246" spans="15:31" ht="15" hidden="1">
      <c r="O246" s="42">
        <f t="shared" si="109"/>
        <v>40163.270833333336</v>
      </c>
      <c r="P246" s="8">
        <f t="shared" si="110"/>
        <v>281.3224094382903</v>
      </c>
      <c r="Q246" s="8">
        <f t="shared" si="111"/>
        <v>152.74804268586865</v>
      </c>
      <c r="R246" s="8">
        <f t="shared" si="112"/>
        <v>201.2677172494599</v>
      </c>
      <c r="S246" s="12"/>
      <c r="T246" s="12"/>
      <c r="U246" s="42">
        <f t="shared" si="113"/>
        <v>40163.270833333336</v>
      </c>
      <c r="V246" s="8">
        <f t="shared" si="114"/>
        <v>280.15643234596814</v>
      </c>
      <c r="W246" s="8">
        <f t="shared" si="115"/>
        <v>150.78706821510545</v>
      </c>
      <c r="X246" s="8">
        <f t="shared" si="116"/>
        <v>201.2677172494599</v>
      </c>
      <c r="Y246" s="8">
        <f t="shared" si="117"/>
        <v>1.165977092322153</v>
      </c>
      <c r="Z246" s="8">
        <f t="shared" si="118"/>
        <v>38.28459623925268</v>
      </c>
      <c r="AA246" s="8">
        <f>0</f>
        <v>0</v>
      </c>
      <c r="AB246" s="2"/>
      <c r="AC246" s="32"/>
      <c r="AD246" s="32"/>
      <c r="AE246" s="32"/>
    </row>
    <row r="247" spans="15:31" ht="15">
      <c r="O247" s="42">
        <f t="shared" si="109"/>
        <v>40163.291666666664</v>
      </c>
      <c r="P247" s="8">
        <f t="shared" si="110"/>
        <v>280.46663364672895</v>
      </c>
      <c r="Q247" s="8">
        <f t="shared" si="111"/>
        <v>160.20873358825085</v>
      </c>
      <c r="R247" s="8">
        <f t="shared" si="112"/>
        <v>224.16370227066315</v>
      </c>
      <c r="S247" s="12"/>
      <c r="T247" s="12"/>
      <c r="U247" s="42">
        <f t="shared" si="113"/>
        <v>40163.291666666664</v>
      </c>
      <c r="V247" s="8">
        <f t="shared" si="114"/>
        <v>279.2612198346926</v>
      </c>
      <c r="W247" s="8">
        <f t="shared" si="115"/>
        <v>158.27517818085636</v>
      </c>
      <c r="X247" s="8">
        <f t="shared" si="116"/>
        <v>224.16370227066315</v>
      </c>
      <c r="Y247" s="8">
        <f t="shared" si="117"/>
        <v>1.2054138120363382</v>
      </c>
      <c r="Z247" s="8">
        <f t="shared" si="118"/>
        <v>38.291136626940514</v>
      </c>
      <c r="AA247" s="8">
        <f>0</f>
        <v>0</v>
      </c>
      <c r="AB247" s="2"/>
      <c r="AC247" s="32"/>
      <c r="AD247" s="32"/>
      <c r="AE247" s="32"/>
    </row>
    <row r="248" spans="15:31" ht="15" hidden="1">
      <c r="O248" s="42">
        <f t="shared" si="109"/>
        <v>40163.3125</v>
      </c>
      <c r="P248" s="8">
        <f t="shared" si="110"/>
        <v>259.5388936791581</v>
      </c>
      <c r="Q248" s="8">
        <f t="shared" si="111"/>
        <v>148.1471008937517</v>
      </c>
      <c r="R248" s="8">
        <f t="shared" si="112"/>
        <v>214.08460384838293</v>
      </c>
      <c r="S248" s="12"/>
      <c r="T248" s="12"/>
      <c r="U248" s="42">
        <f t="shared" si="113"/>
        <v>40163.3125</v>
      </c>
      <c r="V248" s="8">
        <f t="shared" si="114"/>
        <v>258.4142141872974</v>
      </c>
      <c r="W248" s="8">
        <f t="shared" si="115"/>
        <v>146.10684560169</v>
      </c>
      <c r="X248" s="8">
        <f t="shared" si="116"/>
        <v>214.08460384838293</v>
      </c>
      <c r="Y248" s="8">
        <f t="shared" si="117"/>
        <v>1.12467949186071</v>
      </c>
      <c r="Z248" s="8">
        <f t="shared" si="118"/>
        <v>40.26106404437494</v>
      </c>
      <c r="AA248" s="8">
        <f>0</f>
        <v>0</v>
      </c>
      <c r="AB248" s="2"/>
      <c r="AC248" s="32"/>
      <c r="AD248" s="32"/>
      <c r="AE248" s="32"/>
    </row>
    <row r="249" spans="15:31" ht="15">
      <c r="O249" s="42">
        <f t="shared" si="109"/>
        <v>40163.333333333336</v>
      </c>
      <c r="P249" s="8">
        <f t="shared" si="110"/>
        <v>251.93215399421334</v>
      </c>
      <c r="Q249" s="8">
        <f t="shared" si="111"/>
        <v>149.54872167500852</v>
      </c>
      <c r="R249" s="8">
        <f t="shared" si="112"/>
        <v>207.90881273865338</v>
      </c>
      <c r="S249" s="12"/>
      <c r="T249" s="12"/>
      <c r="U249" s="42">
        <f t="shared" si="113"/>
        <v>40163.333333333336</v>
      </c>
      <c r="V249" s="8">
        <f t="shared" si="114"/>
        <v>250.72167018852576</v>
      </c>
      <c r="W249" s="8">
        <f t="shared" si="115"/>
        <v>147.63203890820165</v>
      </c>
      <c r="X249" s="8">
        <f t="shared" si="116"/>
        <v>207.90881273865338</v>
      </c>
      <c r="Y249" s="8">
        <f t="shared" si="117"/>
        <v>1.2104838056875922</v>
      </c>
      <c r="Z249" s="8">
        <f t="shared" si="118"/>
        <v>41.55630724238138</v>
      </c>
      <c r="AA249" s="8">
        <f>0</f>
        <v>0</v>
      </c>
      <c r="AB249" s="2"/>
      <c r="AC249" s="32"/>
      <c r="AD249" s="32"/>
      <c r="AE249" s="32"/>
    </row>
    <row r="250" spans="15:31" ht="15" hidden="1">
      <c r="O250" s="42">
        <f t="shared" si="109"/>
        <v>40163.354166666664</v>
      </c>
      <c r="P250" s="8">
        <f t="shared" si="110"/>
        <v>245.12194166967925</v>
      </c>
      <c r="Q250" s="8">
        <f t="shared" si="111"/>
        <v>153.66013743414925</v>
      </c>
      <c r="R250" s="8">
        <f t="shared" si="112"/>
        <v>225.04089573976347</v>
      </c>
      <c r="S250" s="12"/>
      <c r="T250" s="12"/>
      <c r="U250" s="42">
        <f t="shared" si="113"/>
        <v>40163.354166666664</v>
      </c>
      <c r="V250" s="8">
        <f t="shared" si="114"/>
        <v>243.99701376390084</v>
      </c>
      <c r="W250" s="8">
        <f t="shared" si="115"/>
        <v>151.74397151946985</v>
      </c>
      <c r="X250" s="8">
        <f t="shared" si="116"/>
        <v>225.04089573976347</v>
      </c>
      <c r="Y250" s="8">
        <f t="shared" si="117"/>
        <v>1.124927905778401</v>
      </c>
      <c r="Z250" s="8">
        <f t="shared" si="118"/>
        <v>41.21057051136745</v>
      </c>
      <c r="AA250" s="8">
        <f>0</f>
        <v>0</v>
      </c>
      <c r="AB250" s="2"/>
      <c r="AC250" s="32"/>
      <c r="AD250" s="32"/>
      <c r="AE250" s="32"/>
    </row>
    <row r="251" spans="15:31" ht="15">
      <c r="O251" s="42">
        <f t="shared" si="109"/>
        <v>40163.375</v>
      </c>
      <c r="P251" s="8">
        <f t="shared" si="110"/>
        <v>257.30164963887296</v>
      </c>
      <c r="Q251" s="8">
        <f t="shared" si="111"/>
        <v>151.55289085826672</v>
      </c>
      <c r="R251" s="8">
        <f t="shared" si="112"/>
        <v>236.41107002957744</v>
      </c>
      <c r="S251" s="12"/>
      <c r="T251" s="12"/>
      <c r="U251" s="42">
        <f t="shared" si="113"/>
        <v>40163.375</v>
      </c>
      <c r="V251" s="8">
        <f t="shared" si="114"/>
        <v>256.1371793449814</v>
      </c>
      <c r="W251" s="8">
        <f t="shared" si="115"/>
        <v>149.55029945864993</v>
      </c>
      <c r="X251" s="8">
        <f t="shared" si="116"/>
        <v>236.41107002957744</v>
      </c>
      <c r="Y251" s="8">
        <f t="shared" si="117"/>
        <v>1.1644702938915596</v>
      </c>
      <c r="Z251" s="8">
        <f t="shared" si="118"/>
        <v>39.97741032247749</v>
      </c>
      <c r="AA251" s="8">
        <f>0</f>
        <v>0</v>
      </c>
      <c r="AB251" s="2"/>
      <c r="AC251" s="32"/>
      <c r="AD251" s="32"/>
      <c r="AE251" s="32"/>
    </row>
    <row r="252" spans="15:31" ht="15" hidden="1">
      <c r="O252" s="42">
        <f t="shared" si="109"/>
        <v>40163.395833333336</v>
      </c>
      <c r="P252" s="8">
        <f t="shared" si="110"/>
        <v>250.00408302684377</v>
      </c>
      <c r="Q252" s="8">
        <f t="shared" si="111"/>
        <v>153.16194755408557</v>
      </c>
      <c r="R252" s="8">
        <f t="shared" si="112"/>
        <v>204.95507854864275</v>
      </c>
      <c r="S252" s="12"/>
      <c r="T252" s="12"/>
      <c r="U252" s="42">
        <f t="shared" si="113"/>
        <v>40163.395833333336</v>
      </c>
      <c r="V252" s="8">
        <f t="shared" si="114"/>
        <v>248.90256240285663</v>
      </c>
      <c r="W252" s="8">
        <f t="shared" si="115"/>
        <v>151.12435275260273</v>
      </c>
      <c r="X252" s="8">
        <f t="shared" si="116"/>
        <v>204.95507854864275</v>
      </c>
      <c r="Y252" s="8">
        <f t="shared" si="117"/>
        <v>1.1015206239871318</v>
      </c>
      <c r="Z252" s="8">
        <f t="shared" si="118"/>
        <v>39.19695291870843</v>
      </c>
      <c r="AA252" s="8">
        <f>0</f>
        <v>0</v>
      </c>
      <c r="AB252" s="2"/>
      <c r="AC252" s="32"/>
      <c r="AD252" s="32"/>
      <c r="AE252" s="32"/>
    </row>
    <row r="253" spans="15:31" ht="15">
      <c r="O253" s="42">
        <f t="shared" si="109"/>
        <v>40163.416666666664</v>
      </c>
      <c r="P253" s="8">
        <f t="shared" si="110"/>
        <v>249.05400341624375</v>
      </c>
      <c r="Q253" s="8">
        <f t="shared" si="111"/>
        <v>150.04334100162237</v>
      </c>
      <c r="R253" s="8">
        <f t="shared" si="112"/>
        <v>234.63647665118663</v>
      </c>
      <c r="S253" s="12"/>
      <c r="T253" s="12"/>
      <c r="U253" s="42">
        <f t="shared" si="113"/>
        <v>40163.416666666664</v>
      </c>
      <c r="V253" s="8">
        <f t="shared" si="114"/>
        <v>248.0541859454513</v>
      </c>
      <c r="W253" s="8">
        <f t="shared" si="115"/>
        <v>147.62462099662707</v>
      </c>
      <c r="X253" s="8">
        <f t="shared" si="116"/>
        <v>234.63647665118663</v>
      </c>
      <c r="Y253" s="8">
        <f t="shared" si="117"/>
        <v>0.9998174707924343</v>
      </c>
      <c r="Z253" s="8">
        <f t="shared" si="118"/>
        <v>38.35081590838966</v>
      </c>
      <c r="AA253" s="8">
        <f>0</f>
        <v>0</v>
      </c>
      <c r="AB253" s="2"/>
      <c r="AC253" s="32"/>
      <c r="AD253" s="32"/>
      <c r="AE253" s="32"/>
    </row>
    <row r="254" spans="15:31" ht="15" hidden="1">
      <c r="O254" s="42">
        <f t="shared" si="109"/>
        <v>40163.4375</v>
      </c>
      <c r="P254" s="8">
        <f t="shared" si="110"/>
        <v>259.64607524228825</v>
      </c>
      <c r="Q254" s="8">
        <f t="shared" si="111"/>
        <v>162.98066874664605</v>
      </c>
      <c r="R254" s="8">
        <f t="shared" si="112"/>
        <v>259.25611891315793</v>
      </c>
      <c r="S254" s="12"/>
      <c r="T254" s="12"/>
      <c r="U254" s="42">
        <f t="shared" si="113"/>
        <v>40163.4375</v>
      </c>
      <c r="V254" s="8">
        <f t="shared" si="114"/>
        <v>258.541421139425</v>
      </c>
      <c r="W254" s="8">
        <f t="shared" si="115"/>
        <v>159.734538726385</v>
      </c>
      <c r="X254" s="8">
        <f t="shared" si="116"/>
        <v>259.25611891315793</v>
      </c>
      <c r="Y254" s="8">
        <f t="shared" si="117"/>
        <v>1.104654102863301</v>
      </c>
      <c r="Z254" s="8">
        <f t="shared" si="118"/>
        <v>39.5959145619676</v>
      </c>
      <c r="AA254" s="8">
        <f>0</f>
        <v>0</v>
      </c>
      <c r="AB254" s="2"/>
      <c r="AC254" s="32"/>
      <c r="AD254" s="32"/>
      <c r="AE254" s="32"/>
    </row>
    <row r="255" spans="15:31" ht="15">
      <c r="O255" s="42">
        <f t="shared" si="109"/>
        <v>40163.458333333336</v>
      </c>
      <c r="P255" s="8">
        <f t="shared" si="110"/>
        <v>247.79400795647166</v>
      </c>
      <c r="Q255" s="8">
        <f t="shared" si="111"/>
        <v>171.4723291079618</v>
      </c>
      <c r="R255" s="8">
        <f t="shared" si="112"/>
        <v>277.85322512689015</v>
      </c>
      <c r="S255" s="12"/>
      <c r="T255" s="12"/>
      <c r="U255" s="42">
        <f t="shared" si="113"/>
        <v>40163.458333333336</v>
      </c>
      <c r="V255" s="8">
        <f t="shared" si="114"/>
        <v>246.6258796923742</v>
      </c>
      <c r="W255" s="8">
        <f t="shared" si="115"/>
        <v>166.60142610002185</v>
      </c>
      <c r="X255" s="8">
        <f t="shared" si="116"/>
        <v>277.85322512689015</v>
      </c>
      <c r="Y255" s="8">
        <f t="shared" si="117"/>
        <v>1.1681282640974584</v>
      </c>
      <c r="Z255" s="8">
        <f t="shared" si="118"/>
        <v>40.99738341772891</v>
      </c>
      <c r="AA255" s="8">
        <f>0</f>
        <v>0</v>
      </c>
      <c r="AB255" s="2"/>
      <c r="AC255" s="32"/>
      <c r="AD255" s="32"/>
      <c r="AE255" s="32"/>
    </row>
    <row r="256" spans="15:31" ht="15" hidden="1">
      <c r="O256" s="42">
        <f t="shared" si="109"/>
        <v>40163.479166666664</v>
      </c>
      <c r="P256" s="8">
        <f t="shared" si="110"/>
        <v>280.3325962720898</v>
      </c>
      <c r="Q256" s="8">
        <f t="shared" si="111"/>
        <v>178.095447238992</v>
      </c>
      <c r="R256" s="8">
        <f t="shared" si="112"/>
        <v>280.0607162609722</v>
      </c>
      <c r="S256" s="12"/>
      <c r="T256" s="12"/>
      <c r="U256" s="42">
        <f t="shared" si="113"/>
        <v>40163.479166666664</v>
      </c>
      <c r="V256" s="8">
        <f t="shared" si="114"/>
        <v>279.16432655358807</v>
      </c>
      <c r="W256" s="8">
        <f t="shared" si="115"/>
        <v>172.70556050714686</v>
      </c>
      <c r="X256" s="8">
        <f t="shared" si="116"/>
        <v>280.0607162609722</v>
      </c>
      <c r="Y256" s="8">
        <f t="shared" si="117"/>
        <v>1.1682697185017277</v>
      </c>
      <c r="Z256" s="8">
        <f t="shared" si="118"/>
        <v>41.98134970268957</v>
      </c>
      <c r="AA256" s="8">
        <f>0</f>
        <v>0</v>
      </c>
      <c r="AB256" s="2"/>
      <c r="AC256" s="32"/>
      <c r="AD256" s="32"/>
      <c r="AE256" s="32"/>
    </row>
    <row r="257" spans="15:31" ht="15">
      <c r="O257" s="42">
        <f t="shared" si="109"/>
        <v>40163.5</v>
      </c>
      <c r="P257" s="8">
        <f t="shared" si="110"/>
        <v>301.8998335679731</v>
      </c>
      <c r="Q257" s="8">
        <f t="shared" si="111"/>
        <v>169.44260578518447</v>
      </c>
      <c r="R257" s="8">
        <f t="shared" si="112"/>
        <v>288.75069646296555</v>
      </c>
      <c r="S257" s="12"/>
      <c r="T257" s="12"/>
      <c r="U257" s="42">
        <f t="shared" si="113"/>
        <v>40163.5</v>
      </c>
      <c r="V257" s="8">
        <f t="shared" si="114"/>
        <v>300.73199192761683</v>
      </c>
      <c r="W257" s="8">
        <f t="shared" si="115"/>
        <v>164.51803845863742</v>
      </c>
      <c r="X257" s="8">
        <f t="shared" si="116"/>
        <v>288.75069646296555</v>
      </c>
      <c r="Y257" s="8">
        <f t="shared" si="117"/>
        <v>1.1678416403562646</v>
      </c>
      <c r="Z257" s="8">
        <f t="shared" si="118"/>
        <v>41.73074408757705</v>
      </c>
      <c r="AA257" s="8">
        <f>0</f>
        <v>0</v>
      </c>
      <c r="AB257" s="19"/>
      <c r="AC257" s="32"/>
      <c r="AD257" s="32"/>
      <c r="AE257" s="32"/>
    </row>
    <row r="258" spans="15:31" ht="15" hidden="1">
      <c r="O258" s="42">
        <f t="shared" si="109"/>
        <v>40163.520833333336</v>
      </c>
      <c r="P258" s="8">
        <f t="shared" si="110"/>
        <v>319.546017322195</v>
      </c>
      <c r="Q258" s="8">
        <f t="shared" si="111"/>
        <v>287.34962564877435</v>
      </c>
      <c r="R258" s="8">
        <f t="shared" si="112"/>
        <v>287.4621628920765</v>
      </c>
      <c r="S258" s="12"/>
      <c r="T258" s="12"/>
      <c r="U258" s="42">
        <f t="shared" si="113"/>
        <v>40163.520833333336</v>
      </c>
      <c r="V258" s="8">
        <f t="shared" si="114"/>
        <v>318.3973173669042</v>
      </c>
      <c r="W258" s="8">
        <f t="shared" si="115"/>
        <v>283.44753037849995</v>
      </c>
      <c r="X258" s="8">
        <f t="shared" si="116"/>
        <v>287.4621628920765</v>
      </c>
      <c r="Y258" s="8">
        <f t="shared" si="117"/>
        <v>1.1486999552907964</v>
      </c>
      <c r="Z258" s="8">
        <f t="shared" si="118"/>
        <v>49.271297961878275</v>
      </c>
      <c r="AA258" s="8">
        <f>0</f>
        <v>0</v>
      </c>
      <c r="AB258" s="19"/>
      <c r="AC258" s="32"/>
      <c r="AD258" s="32"/>
      <c r="AE258" s="32"/>
    </row>
    <row r="259" spans="15:31" ht="15">
      <c r="O259" s="42">
        <f t="shared" si="109"/>
        <v>40163.541666666664</v>
      </c>
      <c r="P259" s="8">
        <f t="shared" si="110"/>
        <v>274.1761330384042</v>
      </c>
      <c r="Q259" s="8">
        <f t="shared" si="111"/>
        <v>271.32832140280016</v>
      </c>
      <c r="R259" s="8">
        <f t="shared" si="112"/>
        <v>252.52364169203628</v>
      </c>
      <c r="S259" s="12"/>
      <c r="T259" s="12"/>
      <c r="U259" s="42">
        <f t="shared" si="113"/>
        <v>40163.541666666664</v>
      </c>
      <c r="V259" s="8">
        <f t="shared" si="114"/>
        <v>272.9842593353884</v>
      </c>
      <c r="W259" s="8">
        <f t="shared" si="115"/>
        <v>270.0627606632735</v>
      </c>
      <c r="X259" s="8">
        <f t="shared" si="116"/>
        <v>252.52364169203628</v>
      </c>
      <c r="Y259" s="8">
        <f t="shared" si="117"/>
        <v>1.1918737030157789</v>
      </c>
      <c r="Z259" s="8">
        <f t="shared" si="118"/>
        <v>45.94453117771326</v>
      </c>
      <c r="AA259" s="8">
        <f>0</f>
        <v>0</v>
      </c>
      <c r="AB259" s="19"/>
      <c r="AC259" s="32"/>
      <c r="AD259" s="32"/>
      <c r="AE259" s="32"/>
    </row>
    <row r="260" spans="15:31" ht="15" hidden="1">
      <c r="O260" s="42">
        <f t="shared" si="109"/>
        <v>40163.5625</v>
      </c>
      <c r="P260" s="8">
        <f t="shared" si="110"/>
        <v>248.35470525205542</v>
      </c>
      <c r="Q260" s="8">
        <f t="shared" si="111"/>
        <v>260.52579288303974</v>
      </c>
      <c r="R260" s="8">
        <f t="shared" si="112"/>
        <v>256.42929161310104</v>
      </c>
      <c r="S260" s="12"/>
      <c r="T260" s="12"/>
      <c r="U260" s="42">
        <f t="shared" si="113"/>
        <v>40163.5625</v>
      </c>
      <c r="V260" s="8">
        <f t="shared" si="114"/>
        <v>247.22591711457983</v>
      </c>
      <c r="W260" s="8">
        <f t="shared" si="115"/>
        <v>259.36270761262705</v>
      </c>
      <c r="X260" s="8">
        <f t="shared" si="116"/>
        <v>256.42929161310104</v>
      </c>
      <c r="Y260" s="8">
        <f t="shared" si="117"/>
        <v>1.128788137475607</v>
      </c>
      <c r="Z260" s="8">
        <f t="shared" si="118"/>
        <v>46.600410819296165</v>
      </c>
      <c r="AA260" s="8">
        <f>0</f>
        <v>0</v>
      </c>
      <c r="AB260" s="19"/>
      <c r="AC260" s="32"/>
      <c r="AD260" s="32"/>
      <c r="AE260" s="32"/>
    </row>
    <row r="261" spans="15:31" ht="15">
      <c r="O261" s="42">
        <f t="shared" si="109"/>
        <v>40163.583333333336</v>
      </c>
      <c r="P261" s="8">
        <f t="shared" si="110"/>
        <v>240.25637694054498</v>
      </c>
      <c r="Q261" s="8">
        <f t="shared" si="111"/>
        <v>255.02939252053127</v>
      </c>
      <c r="R261" s="8">
        <f t="shared" si="112"/>
        <v>269.26096509541105</v>
      </c>
      <c r="S261" s="12"/>
      <c r="T261" s="12"/>
      <c r="U261" s="42">
        <f t="shared" si="113"/>
        <v>40163.583333333336</v>
      </c>
      <c r="V261" s="8">
        <f t="shared" si="114"/>
        <v>239.1089946051841</v>
      </c>
      <c r="W261" s="8">
        <f t="shared" si="115"/>
        <v>253.64896809960095</v>
      </c>
      <c r="X261" s="8">
        <f t="shared" si="116"/>
        <v>269.26096509541105</v>
      </c>
      <c r="Y261" s="8">
        <f t="shared" si="117"/>
        <v>1.1473823353608505</v>
      </c>
      <c r="Z261" s="8">
        <f t="shared" si="118"/>
        <v>45.56194425884655</v>
      </c>
      <c r="AA261" s="8">
        <f>0</f>
        <v>0</v>
      </c>
      <c r="AB261" s="2"/>
      <c r="AC261" s="32"/>
      <c r="AD261" s="32"/>
      <c r="AE261" s="32"/>
    </row>
    <row r="262" spans="15:31" ht="15" hidden="1">
      <c r="O262" s="42">
        <f t="shared" si="109"/>
        <v>40163.604166666664</v>
      </c>
      <c r="P262" s="8">
        <f t="shared" si="110"/>
        <v>238.62012848804332</v>
      </c>
      <c r="Q262" s="8">
        <f t="shared" si="111"/>
        <v>252.2789072470914</v>
      </c>
      <c r="R262" s="8">
        <f t="shared" si="112"/>
        <v>276.3483666602722</v>
      </c>
      <c r="S262" s="12"/>
      <c r="T262" s="12"/>
      <c r="U262" s="42">
        <f t="shared" si="113"/>
        <v>40163.604166666664</v>
      </c>
      <c r="V262" s="8">
        <f t="shared" si="114"/>
        <v>237.45475752594925</v>
      </c>
      <c r="W262" s="8">
        <f t="shared" si="115"/>
        <v>250.9808445957766</v>
      </c>
      <c r="X262" s="8">
        <f t="shared" si="116"/>
        <v>276.3483666602722</v>
      </c>
      <c r="Y262" s="8">
        <f t="shared" si="117"/>
        <v>1.16537096209405</v>
      </c>
      <c r="Z262" s="8">
        <f t="shared" si="118"/>
        <v>45.74233461134387</v>
      </c>
      <c r="AA262" s="8">
        <f>0</f>
        <v>0</v>
      </c>
      <c r="AB262" s="2"/>
      <c r="AC262" s="32"/>
      <c r="AD262" s="32"/>
      <c r="AE262" s="32"/>
    </row>
    <row r="263" spans="15:31" ht="15">
      <c r="O263" s="42">
        <f t="shared" si="109"/>
        <v>40163.625</v>
      </c>
      <c r="P263" s="8">
        <f t="shared" si="110"/>
        <v>235.97884553020012</v>
      </c>
      <c r="Q263" s="8">
        <f t="shared" si="111"/>
        <v>244.401524191699</v>
      </c>
      <c r="R263" s="8">
        <f t="shared" si="112"/>
        <v>246.99091456423088</v>
      </c>
      <c r="S263" s="12"/>
      <c r="T263" s="12"/>
      <c r="U263" s="42">
        <f t="shared" si="113"/>
        <v>40163.625</v>
      </c>
      <c r="V263" s="8">
        <f t="shared" si="114"/>
        <v>234.70995964682106</v>
      </c>
      <c r="W263" s="8">
        <f t="shared" si="115"/>
        <v>241.49585822061553</v>
      </c>
      <c r="X263" s="8">
        <f t="shared" si="116"/>
        <v>246.99091456423088</v>
      </c>
      <c r="Y263" s="8">
        <f t="shared" si="117"/>
        <v>1.2688858833790644</v>
      </c>
      <c r="Z263" s="8">
        <f t="shared" si="118"/>
        <v>47.16359686830176</v>
      </c>
      <c r="AA263" s="8">
        <f>0</f>
        <v>0</v>
      </c>
      <c r="AB263" s="2"/>
      <c r="AC263" s="32"/>
      <c r="AD263" s="32"/>
      <c r="AE263" s="32"/>
    </row>
    <row r="264" spans="15:31" ht="15" hidden="1">
      <c r="O264" s="42">
        <f t="shared" si="109"/>
        <v>40163.645833333336</v>
      </c>
      <c r="P264" s="8">
        <f t="shared" si="110"/>
        <v>249.16307612495712</v>
      </c>
      <c r="Q264" s="8">
        <f t="shared" si="111"/>
        <v>245.53857814823593</v>
      </c>
      <c r="R264" s="8">
        <f t="shared" si="112"/>
        <v>175.1296474722305</v>
      </c>
      <c r="S264" s="12"/>
      <c r="T264" s="12"/>
      <c r="U264" s="42">
        <f t="shared" si="113"/>
        <v>40163.645833333336</v>
      </c>
      <c r="V264" s="8">
        <f t="shared" si="114"/>
        <v>247.91475587013747</v>
      </c>
      <c r="W264" s="8">
        <f t="shared" si="115"/>
        <v>243.59060683768672</v>
      </c>
      <c r="X264" s="8">
        <f t="shared" si="116"/>
        <v>175.1296474722305</v>
      </c>
      <c r="Y264" s="8">
        <f t="shared" si="117"/>
        <v>1.2483202548196626</v>
      </c>
      <c r="Z264" s="8">
        <f t="shared" si="118"/>
        <v>47.69267208212607</v>
      </c>
      <c r="AA264" s="8">
        <f>0</f>
        <v>0</v>
      </c>
      <c r="AB264" s="2"/>
      <c r="AC264" s="32"/>
      <c r="AD264" s="32"/>
      <c r="AE264" s="32"/>
    </row>
    <row r="265" spans="15:31" ht="15">
      <c r="O265" s="42">
        <f t="shared" si="109"/>
        <v>40163.666666666664</v>
      </c>
      <c r="P265" s="8">
        <f t="shared" si="110"/>
        <v>245.0624015779143</v>
      </c>
      <c r="Q265" s="8">
        <f t="shared" si="111"/>
        <v>246.0755579056141</v>
      </c>
      <c r="R265" s="8">
        <f t="shared" si="112"/>
        <v>146.853918918732</v>
      </c>
      <c r="S265" s="12"/>
      <c r="T265" s="12"/>
      <c r="U265" s="42">
        <f t="shared" si="113"/>
        <v>40163.666666666664</v>
      </c>
      <c r="V265" s="8">
        <f t="shared" si="114"/>
        <v>243.8573114028256</v>
      </c>
      <c r="W265" s="8">
        <f t="shared" si="115"/>
        <v>242.4969178918165</v>
      </c>
      <c r="X265" s="8">
        <f t="shared" si="116"/>
        <v>146.853918918732</v>
      </c>
      <c r="Y265" s="8">
        <f t="shared" si="117"/>
        <v>1.2050901750887157</v>
      </c>
      <c r="Z265" s="8">
        <f t="shared" si="118"/>
        <v>49.82140478909144</v>
      </c>
      <c r="AA265" s="8">
        <f>0</f>
        <v>0</v>
      </c>
      <c r="AB265" s="2"/>
      <c r="AC265" s="32"/>
      <c r="AD265" s="32"/>
      <c r="AE265" s="32"/>
    </row>
    <row r="266" spans="15:31" ht="15" hidden="1">
      <c r="O266" s="42">
        <f t="shared" si="109"/>
        <v>40163.6875</v>
      </c>
      <c r="P266" s="8">
        <f t="shared" si="110"/>
        <v>249.81685572555045</v>
      </c>
      <c r="Q266" s="8">
        <f t="shared" si="111"/>
        <v>250.89442151615475</v>
      </c>
      <c r="R266" s="8">
        <f t="shared" si="112"/>
        <v>219.224083686267</v>
      </c>
      <c r="S266" s="12"/>
      <c r="T266" s="12"/>
      <c r="U266" s="42">
        <f t="shared" si="113"/>
        <v>40163.6875</v>
      </c>
      <c r="V266" s="8">
        <f t="shared" si="114"/>
        <v>248.61228772062557</v>
      </c>
      <c r="W266" s="8">
        <f t="shared" si="115"/>
        <v>247.10655614113398</v>
      </c>
      <c r="X266" s="8">
        <f t="shared" si="116"/>
        <v>219.224083686267</v>
      </c>
      <c r="Y266" s="8">
        <f t="shared" si="117"/>
        <v>1.2045680049248815</v>
      </c>
      <c r="Z266" s="8">
        <f t="shared" si="118"/>
        <v>51.35910544964286</v>
      </c>
      <c r="AA266" s="8">
        <f>0</f>
        <v>0</v>
      </c>
      <c r="AB266" s="2"/>
      <c r="AC266" s="32"/>
      <c r="AD266" s="32"/>
      <c r="AE266" s="32"/>
    </row>
    <row r="267" spans="15:31" ht="15">
      <c r="O267" s="42">
        <f t="shared" si="109"/>
        <v>40163.708333333336</v>
      </c>
      <c r="P267" s="8">
        <f t="shared" si="110"/>
        <v>256.10968830964197</v>
      </c>
      <c r="Q267" s="8">
        <f t="shared" si="111"/>
        <v>255.15622074431357</v>
      </c>
      <c r="R267" s="8">
        <f t="shared" si="112"/>
        <v>264.7765105887764</v>
      </c>
      <c r="S267" s="12"/>
      <c r="T267" s="12"/>
      <c r="U267" s="42">
        <f t="shared" si="113"/>
        <v>40163.708333333336</v>
      </c>
      <c r="V267" s="8">
        <f t="shared" si="114"/>
        <v>254.86471848125427</v>
      </c>
      <c r="W267" s="8">
        <f t="shared" si="115"/>
        <v>251.29614949699445</v>
      </c>
      <c r="X267" s="8">
        <f t="shared" si="116"/>
        <v>264.7765105887764</v>
      </c>
      <c r="Y267" s="8">
        <f t="shared" si="117"/>
        <v>1.2449698283877295</v>
      </c>
      <c r="Z267" s="8">
        <f t="shared" si="118"/>
        <v>53.0106949354327</v>
      </c>
      <c r="AA267" s="8">
        <f>0</f>
        <v>0</v>
      </c>
      <c r="AB267" s="2"/>
      <c r="AC267" s="32"/>
      <c r="AD267" s="32"/>
      <c r="AE267" s="32"/>
    </row>
    <row r="268" spans="15:31" ht="15" hidden="1">
      <c r="O268" s="42">
        <f t="shared" si="109"/>
        <v>40163.729166666664</v>
      </c>
      <c r="P268" s="8">
        <f t="shared" si="110"/>
        <v>267.45196992986985</v>
      </c>
      <c r="Q268" s="8">
        <f t="shared" si="111"/>
        <v>255.1086992582771</v>
      </c>
      <c r="R268" s="8">
        <f t="shared" si="112"/>
        <v>262.4305026030159</v>
      </c>
      <c r="S268" s="12"/>
      <c r="T268" s="12"/>
      <c r="U268" s="42">
        <f t="shared" si="113"/>
        <v>40163.729166666664</v>
      </c>
      <c r="V268" s="8">
        <f t="shared" si="114"/>
        <v>266.146206114149</v>
      </c>
      <c r="W268" s="8">
        <f t="shared" si="115"/>
        <v>251.28976948571898</v>
      </c>
      <c r="X268" s="8">
        <f t="shared" si="116"/>
        <v>262.4305026030159</v>
      </c>
      <c r="Y268" s="8">
        <f t="shared" si="117"/>
        <v>1.3057638157208977</v>
      </c>
      <c r="Z268" s="8">
        <f t="shared" si="118"/>
        <v>53.40790635793472</v>
      </c>
      <c r="AA268" s="8">
        <f>0</f>
        <v>0</v>
      </c>
      <c r="AB268" s="2"/>
      <c r="AC268" s="32"/>
      <c r="AD268" s="32"/>
      <c r="AE268" s="32"/>
    </row>
    <row r="269" spans="15:31" ht="15">
      <c r="O269" s="42">
        <f t="shared" si="109"/>
        <v>40163.75</v>
      </c>
      <c r="P269" s="8">
        <f t="shared" si="110"/>
        <v>279.9895693030005</v>
      </c>
      <c r="Q269" s="8">
        <f t="shared" si="111"/>
        <v>253.35824655360977</v>
      </c>
      <c r="R269" s="8">
        <f t="shared" si="112"/>
        <v>270.0926011911261</v>
      </c>
      <c r="S269" s="12"/>
      <c r="T269" s="12"/>
      <c r="U269" s="42">
        <f t="shared" si="113"/>
        <v>40163.75</v>
      </c>
      <c r="V269" s="8">
        <f t="shared" si="114"/>
        <v>278.70396759226423</v>
      </c>
      <c r="W269" s="8">
        <f t="shared" si="115"/>
        <v>249.80651924476894</v>
      </c>
      <c r="X269" s="8">
        <f t="shared" si="116"/>
        <v>270.0926011911261</v>
      </c>
      <c r="Y269" s="8">
        <f t="shared" si="117"/>
        <v>1.285601710736263</v>
      </c>
      <c r="Z269" s="8">
        <f t="shared" si="118"/>
        <v>52.78282420514767</v>
      </c>
      <c r="AA269" s="8">
        <f>0</f>
        <v>0</v>
      </c>
      <c r="AB269" s="2"/>
      <c r="AC269" s="32"/>
      <c r="AD269" s="32"/>
      <c r="AE269" s="32"/>
    </row>
    <row r="270" spans="15:31" ht="15" hidden="1">
      <c r="O270" s="42">
        <f t="shared" si="109"/>
        <v>40163.770833333336</v>
      </c>
      <c r="P270" s="8">
        <f t="shared" si="110"/>
        <v>281.2857650179114</v>
      </c>
      <c r="Q270" s="8">
        <f t="shared" si="111"/>
        <v>243.6404134321582</v>
      </c>
      <c r="R270" s="8">
        <f t="shared" si="112"/>
        <v>284.5736026482159</v>
      </c>
      <c r="S270" s="12"/>
      <c r="T270" s="12"/>
      <c r="U270" s="42">
        <f t="shared" si="113"/>
        <v>40163.770833333336</v>
      </c>
      <c r="V270" s="8">
        <f t="shared" si="114"/>
        <v>279.8934000324893</v>
      </c>
      <c r="W270" s="8">
        <f t="shared" si="115"/>
        <v>242.4366941756764</v>
      </c>
      <c r="X270" s="8">
        <f t="shared" si="116"/>
        <v>284.5736026482159</v>
      </c>
      <c r="Y270" s="8">
        <f t="shared" si="117"/>
        <v>1.3923649854221158</v>
      </c>
      <c r="Z270" s="8">
        <f t="shared" si="118"/>
        <v>50.53742125505114</v>
      </c>
      <c r="AA270" s="8">
        <f>0</f>
        <v>0</v>
      </c>
      <c r="AB270" s="2"/>
      <c r="AC270" s="32"/>
      <c r="AD270" s="32"/>
      <c r="AE270" s="32"/>
    </row>
    <row r="271" spans="15:31" ht="15">
      <c r="O271" s="42">
        <f t="shared" si="109"/>
        <v>40163.791666666664</v>
      </c>
      <c r="P271" s="8">
        <f t="shared" si="110"/>
        <v>272.8511389228888</v>
      </c>
      <c r="Q271" s="8">
        <f t="shared" si="111"/>
        <v>236.79328362223146</v>
      </c>
      <c r="R271" s="8">
        <f t="shared" si="112"/>
        <v>267.8230305885835</v>
      </c>
      <c r="S271" s="12"/>
      <c r="T271" s="12"/>
      <c r="U271" s="42">
        <f t="shared" si="113"/>
        <v>40163.791666666664</v>
      </c>
      <c r="V271" s="8">
        <f t="shared" si="114"/>
        <v>270.93959679400916</v>
      </c>
      <c r="W271" s="8">
        <f t="shared" si="115"/>
        <v>235.58884953339907</v>
      </c>
      <c r="X271" s="8">
        <f t="shared" si="116"/>
        <v>267.8230305885835</v>
      </c>
      <c r="Y271" s="8">
        <f t="shared" si="117"/>
        <v>1.9115421288796797</v>
      </c>
      <c r="Z271" s="8">
        <f t="shared" si="118"/>
        <v>47.8946719312279</v>
      </c>
      <c r="AA271" s="8">
        <f>0</f>
        <v>0</v>
      </c>
      <c r="AB271" s="2"/>
      <c r="AC271" s="32"/>
      <c r="AD271" s="32"/>
      <c r="AE271" s="32"/>
    </row>
    <row r="272" spans="15:31" ht="15" hidden="1">
      <c r="O272" s="42">
        <f t="shared" si="109"/>
        <v>40163.8125</v>
      </c>
      <c r="P272" s="8">
        <f t="shared" si="110"/>
        <v>251.64545850046622</v>
      </c>
      <c r="Q272" s="8">
        <f t="shared" si="111"/>
        <v>226.47349381159376</v>
      </c>
      <c r="R272" s="8">
        <f t="shared" si="112"/>
        <v>235.43544403196856</v>
      </c>
      <c r="S272" s="12"/>
      <c r="T272" s="12"/>
      <c r="U272" s="42">
        <f t="shared" si="113"/>
        <v>40163.8125</v>
      </c>
      <c r="V272" s="8">
        <f t="shared" si="114"/>
        <v>249.70777547437956</v>
      </c>
      <c r="W272" s="8">
        <f t="shared" si="115"/>
        <v>225.22152178697144</v>
      </c>
      <c r="X272" s="8">
        <f t="shared" si="116"/>
        <v>235.43544403196856</v>
      </c>
      <c r="Y272" s="8">
        <f t="shared" si="117"/>
        <v>1.9376830260866797</v>
      </c>
      <c r="Z272" s="8">
        <f t="shared" si="118"/>
        <v>43.36179501547252</v>
      </c>
      <c r="AA272" s="8">
        <f>0</f>
        <v>0</v>
      </c>
      <c r="AB272" s="2"/>
      <c r="AC272" s="32"/>
      <c r="AD272" s="32"/>
      <c r="AE272" s="32"/>
    </row>
    <row r="273" spans="15:31" ht="15">
      <c r="O273" s="42">
        <f t="shared" si="109"/>
        <v>40163.833333333336</v>
      </c>
      <c r="P273" s="8">
        <f t="shared" si="110"/>
        <v>215.0260680736405</v>
      </c>
      <c r="Q273" s="8">
        <f t="shared" si="111"/>
        <v>207.78029988987754</v>
      </c>
      <c r="R273" s="8">
        <f t="shared" si="112"/>
        <v>219.37609274091787</v>
      </c>
      <c r="S273" s="12"/>
      <c r="T273" s="12"/>
      <c r="U273" s="42">
        <f t="shared" si="113"/>
        <v>40163.833333333336</v>
      </c>
      <c r="V273" s="8">
        <f t="shared" si="114"/>
        <v>212.85466747442285</v>
      </c>
      <c r="W273" s="8">
        <f t="shared" si="115"/>
        <v>206.59084456901553</v>
      </c>
      <c r="X273" s="8">
        <f t="shared" si="116"/>
        <v>219.37609274091787</v>
      </c>
      <c r="Y273" s="8">
        <f t="shared" si="117"/>
        <v>2.171400599217649</v>
      </c>
      <c r="Z273" s="8">
        <f t="shared" si="118"/>
        <v>38.77273173959617</v>
      </c>
      <c r="AA273" s="8">
        <f>0</f>
        <v>0</v>
      </c>
      <c r="AB273" s="2"/>
      <c r="AC273" s="32"/>
      <c r="AD273" s="32"/>
      <c r="AE273" s="32"/>
    </row>
    <row r="274" spans="15:31" ht="15" hidden="1">
      <c r="O274" s="42">
        <f t="shared" si="109"/>
        <v>40163.854166666664</v>
      </c>
      <c r="P274" s="8">
        <f t="shared" si="110"/>
        <v>183.67805538484313</v>
      </c>
      <c r="Q274" s="8">
        <f t="shared" si="111"/>
        <v>194.90081415032995</v>
      </c>
      <c r="R274" s="8">
        <f t="shared" si="112"/>
        <v>215.4674231732056</v>
      </c>
      <c r="S274" s="12"/>
      <c r="T274" s="12"/>
      <c r="U274" s="42">
        <f t="shared" si="113"/>
        <v>40163.854166666664</v>
      </c>
      <c r="V274" s="8">
        <f t="shared" si="114"/>
        <v>181.6409013838686</v>
      </c>
      <c r="W274" s="8">
        <f t="shared" si="115"/>
        <v>193.69338124175695</v>
      </c>
      <c r="X274" s="8">
        <f t="shared" si="116"/>
        <v>215.4674231732056</v>
      </c>
      <c r="Y274" s="8">
        <f t="shared" si="117"/>
        <v>2.037154000974524</v>
      </c>
      <c r="Z274" s="8">
        <f t="shared" si="118"/>
        <v>34.944085593707</v>
      </c>
      <c r="AA274" s="8">
        <f>0</f>
        <v>0</v>
      </c>
      <c r="AB274" s="2"/>
      <c r="AC274" s="32"/>
      <c r="AD274" s="32"/>
      <c r="AE274" s="32"/>
    </row>
    <row r="275" spans="15:31" ht="15">
      <c r="O275" s="42">
        <f t="shared" si="109"/>
        <v>40163.875</v>
      </c>
      <c r="P275" s="8">
        <f t="shared" si="110"/>
        <v>161.9887956589513</v>
      </c>
      <c r="Q275" s="8">
        <f t="shared" si="111"/>
        <v>179.33539872250722</v>
      </c>
      <c r="R275" s="8">
        <f t="shared" si="112"/>
        <v>215.94768959871428</v>
      </c>
      <c r="S275" s="12"/>
      <c r="T275" s="12"/>
      <c r="U275" s="42">
        <f t="shared" si="113"/>
        <v>40163.875</v>
      </c>
      <c r="V275" s="8">
        <f t="shared" si="114"/>
        <v>160.2022640905239</v>
      </c>
      <c r="W275" s="8">
        <f t="shared" si="115"/>
        <v>178.12823684008978</v>
      </c>
      <c r="X275" s="8">
        <f t="shared" si="116"/>
        <v>215.94768959871428</v>
      </c>
      <c r="Y275" s="8">
        <f t="shared" si="117"/>
        <v>1.7865315684273668</v>
      </c>
      <c r="Z275" s="8">
        <f t="shared" si="118"/>
        <v>30.87454757702656</v>
      </c>
      <c r="AA275" s="8">
        <f>0</f>
        <v>0</v>
      </c>
      <c r="AB275" s="2"/>
      <c r="AC275" s="32"/>
      <c r="AD275" s="32"/>
      <c r="AE275" s="32"/>
    </row>
    <row r="276" spans="15:31" ht="15" hidden="1">
      <c r="O276" s="42">
        <f t="shared" si="109"/>
        <v>40163.895833333336</v>
      </c>
      <c r="P276" s="8">
        <f t="shared" si="110"/>
        <v>147.3138148395513</v>
      </c>
      <c r="Q276" s="8">
        <f t="shared" si="111"/>
        <v>173.75255646609747</v>
      </c>
      <c r="R276" s="8">
        <f t="shared" si="112"/>
        <v>201.26713645822906</v>
      </c>
      <c r="S276" s="12"/>
      <c r="T276" s="12"/>
      <c r="U276" s="42">
        <f t="shared" si="113"/>
        <v>40163.895833333336</v>
      </c>
      <c r="V276" s="8">
        <f t="shared" si="114"/>
        <v>145.468514355389</v>
      </c>
      <c r="W276" s="8">
        <f t="shared" si="115"/>
        <v>172.46344641799118</v>
      </c>
      <c r="X276" s="8">
        <f t="shared" si="116"/>
        <v>201.26713645822906</v>
      </c>
      <c r="Y276" s="8">
        <f t="shared" si="117"/>
        <v>1.8453004841623215</v>
      </c>
      <c r="Z276" s="8">
        <f t="shared" si="118"/>
        <v>27.583835984508475</v>
      </c>
      <c r="AA276" s="8">
        <f>0</f>
        <v>0</v>
      </c>
      <c r="AB276" s="2"/>
      <c r="AC276" s="32"/>
      <c r="AD276" s="32"/>
      <c r="AE276" s="32"/>
    </row>
    <row r="277" spans="15:31" ht="15">
      <c r="O277" s="42">
        <f t="shared" si="109"/>
        <v>40163.916666666664</v>
      </c>
      <c r="P277" s="8">
        <f t="shared" si="110"/>
        <v>140.21959271232635</v>
      </c>
      <c r="Q277" s="8">
        <f t="shared" si="111"/>
        <v>158.6253813849182</v>
      </c>
      <c r="R277" s="8">
        <f t="shared" si="112"/>
        <v>192.84121766681733</v>
      </c>
      <c r="S277" s="12"/>
      <c r="T277" s="12"/>
      <c r="U277" s="42">
        <f t="shared" si="113"/>
        <v>40163.916666666664</v>
      </c>
      <c r="V277" s="8">
        <f t="shared" si="114"/>
        <v>138.31487192973123</v>
      </c>
      <c r="W277" s="8">
        <f t="shared" si="115"/>
        <v>157.42330600708993</v>
      </c>
      <c r="X277" s="8">
        <f t="shared" si="116"/>
        <v>192.84121766681733</v>
      </c>
      <c r="Y277" s="8">
        <f t="shared" si="117"/>
        <v>1.9047207825951304</v>
      </c>
      <c r="Z277" s="8">
        <f t="shared" si="118"/>
        <v>25.6764331606582</v>
      </c>
      <c r="AA277" s="8">
        <f>0</f>
        <v>0</v>
      </c>
      <c r="AB277" s="2"/>
      <c r="AC277" s="32"/>
      <c r="AD277" s="32"/>
      <c r="AE277" s="32"/>
    </row>
    <row r="278" spans="15:31" ht="15" hidden="1">
      <c r="O278" s="42">
        <f t="shared" si="109"/>
        <v>40163.9375</v>
      </c>
      <c r="P278" s="8">
        <f t="shared" si="110"/>
        <v>134.08624495971833</v>
      </c>
      <c r="Q278" s="8">
        <f t="shared" si="111"/>
        <v>154.1852776050801</v>
      </c>
      <c r="R278" s="8">
        <f t="shared" si="112"/>
        <v>209.944784794628</v>
      </c>
      <c r="S278" s="12"/>
      <c r="T278" s="12"/>
      <c r="U278" s="42">
        <f t="shared" si="113"/>
        <v>40163.9375</v>
      </c>
      <c r="V278" s="8">
        <f t="shared" si="114"/>
        <v>132.16009289376433</v>
      </c>
      <c r="W278" s="8">
        <f t="shared" si="115"/>
        <v>152.9843582076288</v>
      </c>
      <c r="X278" s="8">
        <f t="shared" si="116"/>
        <v>209.944784794628</v>
      </c>
      <c r="Y278" s="8">
        <f t="shared" si="117"/>
        <v>1.9261520659539892</v>
      </c>
      <c r="Z278" s="8">
        <f t="shared" si="118"/>
        <v>24.7577736703365</v>
      </c>
      <c r="AA278" s="8">
        <f>0</f>
        <v>0</v>
      </c>
      <c r="AB278" s="2"/>
      <c r="AC278" s="32"/>
      <c r="AD278" s="32"/>
      <c r="AE278" s="32"/>
    </row>
    <row r="279" spans="15:31" ht="15">
      <c r="O279" s="42">
        <f t="shared" si="109"/>
        <v>40163.958333333336</v>
      </c>
      <c r="P279" s="8">
        <f t="shared" si="110"/>
        <v>129.12997684108677</v>
      </c>
      <c r="Q279" s="8">
        <f t="shared" si="111"/>
        <v>156.0874567107096</v>
      </c>
      <c r="R279" s="8">
        <f t="shared" si="112"/>
        <v>215.05782531328495</v>
      </c>
      <c r="S279" s="12"/>
      <c r="T279" s="12"/>
      <c r="U279" s="42">
        <f t="shared" si="113"/>
        <v>40163.958333333336</v>
      </c>
      <c r="V279" s="8">
        <f t="shared" si="114"/>
        <v>127.28591799414498</v>
      </c>
      <c r="W279" s="8">
        <f t="shared" si="115"/>
        <v>154.90755765690776</v>
      </c>
      <c r="X279" s="8">
        <f t="shared" si="116"/>
        <v>215.05782531328495</v>
      </c>
      <c r="Y279" s="8">
        <f t="shared" si="117"/>
        <v>1.844058846941792</v>
      </c>
      <c r="Z279" s="8">
        <f t="shared" si="118"/>
        <v>23.537438423439237</v>
      </c>
      <c r="AA279" s="8">
        <f>0</f>
        <v>0</v>
      </c>
      <c r="AB279" s="2"/>
      <c r="AC279" s="32"/>
      <c r="AD279" s="32"/>
      <c r="AE279" s="32"/>
    </row>
    <row r="280" spans="15:31" ht="15" hidden="1">
      <c r="O280" s="42">
        <f t="shared" si="109"/>
        <v>40163.979166666664</v>
      </c>
      <c r="P280" s="8">
        <f aca="true" t="shared" si="119" ref="P280">B52+E52+H52+K52+P52+S52+V52</f>
        <v>127.06923697798081</v>
      </c>
      <c r="Q280" s="8">
        <f aca="true" t="shared" si="120" ref="Q280">B109+E109+H109+K109+P109+S109+V109+B166+E166+H166+K166+P166+S166</f>
        <v>158.0225582081669</v>
      </c>
      <c r="R280" s="8">
        <f aca="true" t="shared" si="121" ref="R280">B223+E223+H223</f>
        <v>227.6629195174616</v>
      </c>
      <c r="S280" s="12"/>
      <c r="T280" s="12"/>
      <c r="U280" s="42">
        <f t="shared" si="113"/>
        <v>40163.979166666664</v>
      </c>
      <c r="V280" s="8">
        <f aca="true" t="shared" si="122" ref="V280">B52+E52+H52+K52</f>
        <v>125.18303836827982</v>
      </c>
      <c r="W280" s="8">
        <f aca="true" t="shared" si="123" ref="W280">B109+E109+H109+K109+B166+E166+H166+K166+P166+S166</f>
        <v>156.77822829572722</v>
      </c>
      <c r="X280" s="8">
        <f aca="true" t="shared" si="124" ref="X280">B223+E223+H223</f>
        <v>227.6629195174616</v>
      </c>
      <c r="Y280" s="8">
        <f aca="true" t="shared" si="125" ref="Y280">P52+S52+V52</f>
        <v>1.8861986097009766</v>
      </c>
      <c r="Z280" s="8">
        <f aca="true" t="shared" si="126" ref="Z280">P109+S109+V109+P166+S166</f>
        <v>23.726273312252662</v>
      </c>
      <c r="AA280" s="8">
        <f>0</f>
        <v>0</v>
      </c>
      <c r="AB280" s="2"/>
      <c r="AC280" s="32"/>
      <c r="AD280" s="32"/>
      <c r="AE280" s="32"/>
    </row>
  </sheetData>
  <mergeCells count="29">
    <mergeCell ref="B3:D3"/>
    <mergeCell ref="H3:J3"/>
    <mergeCell ref="E117:G117"/>
    <mergeCell ref="K117:M117"/>
    <mergeCell ref="P117:R117"/>
    <mergeCell ref="H117:J117"/>
    <mergeCell ref="B117:D117"/>
    <mergeCell ref="V60:X60"/>
    <mergeCell ref="E3:G3"/>
    <mergeCell ref="H60:J60"/>
    <mergeCell ref="K60:M60"/>
    <mergeCell ref="S3:U3"/>
    <mergeCell ref="V3:X3"/>
    <mergeCell ref="P60:R60"/>
    <mergeCell ref="E60:G60"/>
    <mergeCell ref="P3:R3"/>
    <mergeCell ref="K3:M3"/>
    <mergeCell ref="S60:U60"/>
    <mergeCell ref="B174:D174"/>
    <mergeCell ref="E174:G174"/>
    <mergeCell ref="H174:J174"/>
    <mergeCell ref="B60:D60"/>
    <mergeCell ref="S117:U117"/>
    <mergeCell ref="Y231:AA231"/>
    <mergeCell ref="W174:Y174"/>
    <mergeCell ref="P231:R231"/>
    <mergeCell ref="V231:X231"/>
    <mergeCell ref="O174:Q174"/>
    <mergeCell ref="S174:U1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2"/>
  <rowBreaks count="4" manualBreakCount="4">
    <brk id="57" max="16383" man="1"/>
    <brk id="114" max="16383" man="1"/>
    <brk id="171" max="16383" man="1"/>
    <brk id="228" max="16383" man="1"/>
  </rowBreaks>
  <colBreaks count="1" manualBreakCount="1">
    <brk id="14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2009-12-16T06:01:51Z</cp:lastPrinted>
  <dcterms:created xsi:type="dcterms:W3CDTF">2006-09-28T05:33:49Z</dcterms:created>
  <dcterms:modified xsi:type="dcterms:W3CDTF">2013-06-25T02:20:07Z</dcterms:modified>
  <cp:category/>
  <cp:version/>
  <cp:contentType/>
  <cp:contentStatus/>
</cp:coreProperties>
</file>