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<sst xmlns="http://schemas.openxmlformats.org/spreadsheetml/2006/main" count="64" uniqueCount="28">
  <si>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ВН</t>
  </si>
  <si>
    <t>СН1</t>
  </si>
  <si>
    <t>СН2</t>
  </si>
  <si>
    <t>НН</t>
  </si>
  <si>
    <t>Резервируемая максимальная мощность, МВт</t>
  </si>
  <si>
    <t>Максимальная мощность, МВт</t>
  </si>
  <si>
    <t>Заявленная мощность,  МВт</t>
  </si>
  <si>
    <t>фактическая максимальная мощность, МВт</t>
  </si>
  <si>
    <t>всего</t>
  </si>
  <si>
    <t>в том числе:</t>
  </si>
  <si>
    <t>Информация о величине резервируемой максимальной мощности и фактической нагрузке по уровням напряжения переданной потребителям через сети  ООО "СУЭК-Хакасия"</t>
  </si>
  <si>
    <t>июнь 2015 г</t>
  </si>
  <si>
    <t>май 2015 г</t>
  </si>
  <si>
    <t>апрель 2015 г</t>
  </si>
  <si>
    <t>март 2015 г</t>
  </si>
  <si>
    <t>февраль 2015 г</t>
  </si>
  <si>
    <t>январь 2015 г</t>
  </si>
  <si>
    <t>июль 2015 г</t>
  </si>
  <si>
    <t>август 2015 г</t>
  </si>
  <si>
    <t>сентябрь 2015 г</t>
  </si>
  <si>
    <t>октябрь 2015 г</t>
  </si>
  <si>
    <t>ноябрь 2015 г</t>
  </si>
  <si>
    <t>декабрь 2015 г</t>
  </si>
  <si>
    <t>1 квартал</t>
  </si>
  <si>
    <t>2 квартал</t>
  </si>
  <si>
    <t>3 квартал</t>
  </si>
  <si>
    <t>4 квартал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</si>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</sst>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0" fillId="0" borderId="10" xfId="0" applyBorder="1" applyAlignment="1">
      <alignment textRotation="90"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4">
      <selection activeCell="F33" sqref="F33"/>
    </sheetView>
  </sheetViews>
  <sheetFormatPr defaultColWidth="9.140625" defaultRowHeight="15"/>
  <sheetData>
    <row r="1" spans="1:19" ht="34.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3" spans="2:18" ht="84" customHeight="1">
      <c r="B3" s="21"/>
      <c r="C3" s="20" t="s">
        <v>5</v>
      </c>
      <c r="D3" s="20" t="s">
        <v>6</v>
      </c>
      <c r="E3" s="20" t="s">
        <v>7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4</v>
      </c>
      <c r="O3" s="20" t="s">
        <v>5</v>
      </c>
      <c r="P3" s="20" t="s">
        <v>6</v>
      </c>
      <c r="Q3" s="20" t="s">
        <v>7</v>
      </c>
      <c r="R3" s="20" t="s">
        <v>4</v>
      </c>
    </row>
    <row r="4" spans="2:18" ht="84" customHeight="1"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8.75" customHeight="1">
      <c r="B5" s="6"/>
      <c r="C5" s="16" t="s">
        <v>16</v>
      </c>
      <c r="D5" s="17"/>
      <c r="E5" s="17"/>
      <c r="F5" s="18"/>
      <c r="G5" s="16" t="s">
        <v>15</v>
      </c>
      <c r="H5" s="17"/>
      <c r="I5" s="17"/>
      <c r="J5" s="18"/>
      <c r="K5" s="16" t="s">
        <v>14</v>
      </c>
      <c r="L5" s="17"/>
      <c r="M5" s="17"/>
      <c r="N5" s="18"/>
      <c r="O5" s="13" t="s">
        <v>23</v>
      </c>
      <c r="P5" s="14"/>
      <c r="Q5" s="14"/>
      <c r="R5" s="15"/>
    </row>
    <row r="6" spans="2:18" ht="21" customHeight="1">
      <c r="B6" s="4" t="s">
        <v>8</v>
      </c>
      <c r="C6" s="2">
        <f>C8+C9+C10</f>
        <v>71.03</v>
      </c>
      <c r="D6" s="2">
        <f aca="true" t="shared" si="0" ref="D6:R6">D8+D9+D10</f>
        <v>32.35</v>
      </c>
      <c r="E6" s="2">
        <f t="shared" si="0"/>
        <v>32.42</v>
      </c>
      <c r="F6" s="2">
        <f t="shared" si="0"/>
        <v>38.61</v>
      </c>
      <c r="G6" s="2">
        <f t="shared" si="0"/>
        <v>71.03</v>
      </c>
      <c r="H6" s="2">
        <f t="shared" si="0"/>
        <v>30.613</v>
      </c>
      <c r="I6" s="2">
        <f t="shared" si="0"/>
        <v>31.206</v>
      </c>
      <c r="J6" s="2">
        <f t="shared" si="0"/>
        <v>39.824000000000005</v>
      </c>
      <c r="K6" s="2">
        <f t="shared" si="0"/>
        <v>71.03</v>
      </c>
      <c r="L6" s="2">
        <f t="shared" si="0"/>
        <v>28.523</v>
      </c>
      <c r="M6" s="2">
        <f t="shared" si="0"/>
        <v>28.845000000000002</v>
      </c>
      <c r="N6" s="2">
        <f t="shared" si="0"/>
        <v>42.185</v>
      </c>
      <c r="O6" s="2">
        <f t="shared" si="0"/>
        <v>71.03</v>
      </c>
      <c r="P6" s="10">
        <f t="shared" si="0"/>
        <v>30.49533333333333</v>
      </c>
      <c r="Q6" s="10">
        <f t="shared" si="0"/>
        <v>30.823666666666668</v>
      </c>
      <c r="R6" s="10">
        <f t="shared" si="0"/>
        <v>40.20633333333333</v>
      </c>
    </row>
    <row r="7" spans="2:18" ht="16.5" customHeight="1">
      <c r="B7" s="4" t="s">
        <v>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>
      <c r="B8" s="1" t="s">
        <v>0</v>
      </c>
      <c r="C8" s="3">
        <v>42.53</v>
      </c>
      <c r="D8" s="3">
        <v>21.7</v>
      </c>
      <c r="E8" s="3">
        <v>23.34</v>
      </c>
      <c r="F8" s="3">
        <f>C8-E8</f>
        <v>19.19</v>
      </c>
      <c r="G8" s="3">
        <v>42.53</v>
      </c>
      <c r="H8" s="3">
        <v>20.62</v>
      </c>
      <c r="I8" s="3">
        <v>22.191</v>
      </c>
      <c r="J8" s="3">
        <f>G8-I8</f>
        <v>20.339000000000002</v>
      </c>
      <c r="K8" s="3">
        <v>42.53</v>
      </c>
      <c r="L8" s="3">
        <v>18.68</v>
      </c>
      <c r="M8" s="3">
        <v>20.324</v>
      </c>
      <c r="N8" s="3">
        <f>K8-M8</f>
        <v>22.206</v>
      </c>
      <c r="O8" s="8">
        <f>(C8+G8+K8)/3</f>
        <v>42.53</v>
      </c>
      <c r="P8" s="8">
        <f>(D8+H8+L8)/3</f>
        <v>20.333333333333332</v>
      </c>
      <c r="Q8" s="8">
        <f>(E8+I8+M8)/3</f>
        <v>21.951666666666668</v>
      </c>
      <c r="R8" s="8">
        <f>O8-Q8</f>
        <v>20.578333333333333</v>
      </c>
    </row>
    <row r="9" spans="2:18" ht="15">
      <c r="B9" s="1" t="s">
        <v>1</v>
      </c>
      <c r="C9" s="3">
        <v>26.16</v>
      </c>
      <c r="D9" s="3">
        <v>8.87</v>
      </c>
      <c r="E9" s="3">
        <v>7.66</v>
      </c>
      <c r="F9" s="3">
        <f>C9-E9</f>
        <v>18.5</v>
      </c>
      <c r="G9" s="3">
        <v>26.16</v>
      </c>
      <c r="H9" s="3">
        <v>8.243</v>
      </c>
      <c r="I9" s="3">
        <v>7.522</v>
      </c>
      <c r="J9" s="3">
        <f>G9-I9</f>
        <v>18.637999999999998</v>
      </c>
      <c r="K9" s="3">
        <v>26.16</v>
      </c>
      <c r="L9" s="3">
        <v>8.269</v>
      </c>
      <c r="M9" s="3">
        <v>7.181</v>
      </c>
      <c r="N9" s="3">
        <f>K9-M9</f>
        <v>18.979</v>
      </c>
      <c r="O9" s="8">
        <f>(C9+G9+K9)/3</f>
        <v>26.16</v>
      </c>
      <c r="P9" s="8">
        <f>(D9+H9+L9)/3</f>
        <v>8.460666666666667</v>
      </c>
      <c r="Q9" s="8">
        <f>(E9+I9+M9)/3</f>
        <v>7.4543333333333335</v>
      </c>
      <c r="R9" s="8">
        <f>O9-Q9</f>
        <v>18.705666666666666</v>
      </c>
    </row>
    <row r="10" spans="2:18" ht="15">
      <c r="B10" s="1" t="s">
        <v>2</v>
      </c>
      <c r="C10" s="3">
        <v>2.34</v>
      </c>
      <c r="D10" s="3">
        <v>1.78</v>
      </c>
      <c r="E10" s="3">
        <v>1.42</v>
      </c>
      <c r="F10" s="3">
        <f>C10-E10</f>
        <v>0.9199999999999999</v>
      </c>
      <c r="G10" s="3">
        <v>2.34</v>
      </c>
      <c r="H10" s="3">
        <v>1.75</v>
      </c>
      <c r="I10" s="3">
        <v>1.493</v>
      </c>
      <c r="J10" s="3">
        <f>G10-I10</f>
        <v>0.8469999999999998</v>
      </c>
      <c r="K10" s="3">
        <v>2.34</v>
      </c>
      <c r="L10" s="3">
        <v>1.574</v>
      </c>
      <c r="M10" s="3">
        <v>1.34</v>
      </c>
      <c r="N10" s="3">
        <f>K10-M10</f>
        <v>0.9999999999999998</v>
      </c>
      <c r="O10" s="8">
        <f>(C10+G10+K10)/3</f>
        <v>2.34</v>
      </c>
      <c r="P10" s="8">
        <f>(D10+H10+L10)/3</f>
        <v>1.7013333333333334</v>
      </c>
      <c r="Q10" s="8">
        <f>(E10+I10+M10)/3</f>
        <v>1.4176666666666666</v>
      </c>
      <c r="R10" s="8">
        <f>O10-Q10</f>
        <v>0.9223333333333332</v>
      </c>
    </row>
    <row r="11" spans="2:18" ht="15">
      <c r="B11" s="1" t="s">
        <v>3</v>
      </c>
      <c r="C11" s="3">
        <v>0</v>
      </c>
      <c r="D11" s="3"/>
      <c r="E11" s="3"/>
      <c r="F11" s="3"/>
      <c r="G11" s="3">
        <v>0</v>
      </c>
      <c r="H11" s="3"/>
      <c r="I11" s="3"/>
      <c r="J11" s="3"/>
      <c r="K11" s="3">
        <v>0</v>
      </c>
      <c r="L11" s="3"/>
      <c r="M11" s="3"/>
      <c r="N11" s="3"/>
      <c r="O11" s="8">
        <f>(C11+G11+K11)/3</f>
        <v>0</v>
      </c>
      <c r="P11" s="8">
        <f>(D11+H11+L11)/3</f>
        <v>0</v>
      </c>
      <c r="Q11" s="8">
        <f>(E11+I11+M11)/3</f>
        <v>0</v>
      </c>
      <c r="R11" s="8">
        <f>O11-Q11</f>
        <v>0</v>
      </c>
    </row>
    <row r="12" spans="2:18" ht="15.75">
      <c r="B12" s="7"/>
      <c r="C12" s="13" t="s">
        <v>13</v>
      </c>
      <c r="D12" s="14"/>
      <c r="E12" s="14"/>
      <c r="F12" s="15"/>
      <c r="G12" s="16" t="s">
        <v>12</v>
      </c>
      <c r="H12" s="17"/>
      <c r="I12" s="17"/>
      <c r="J12" s="18"/>
      <c r="K12" s="16" t="s">
        <v>11</v>
      </c>
      <c r="L12" s="17"/>
      <c r="M12" s="17"/>
      <c r="N12" s="18"/>
      <c r="O12" s="16" t="s">
        <v>24</v>
      </c>
      <c r="P12" s="17"/>
      <c r="Q12" s="17"/>
      <c r="R12" s="18"/>
    </row>
    <row r="13" spans="2:18" ht="15">
      <c r="B13" s="4" t="s">
        <v>8</v>
      </c>
      <c r="C13" s="2">
        <f aca="true" t="shared" si="1" ref="C13:R13">C15+C16+C17</f>
        <v>71.03</v>
      </c>
      <c r="D13" s="2">
        <f t="shared" si="1"/>
        <v>24.643</v>
      </c>
      <c r="E13" s="2">
        <f t="shared" si="1"/>
        <v>26.235000000000003</v>
      </c>
      <c r="F13" s="2">
        <f t="shared" si="1"/>
        <v>44.795</v>
      </c>
      <c r="G13" s="2">
        <f t="shared" si="1"/>
        <v>71.03</v>
      </c>
      <c r="H13" s="2">
        <f t="shared" si="1"/>
        <v>23.110999999999997</v>
      </c>
      <c r="I13" s="2">
        <f t="shared" si="1"/>
        <v>23.696</v>
      </c>
      <c r="J13" s="2">
        <f t="shared" si="1"/>
        <v>47.334</v>
      </c>
      <c r="K13" s="2">
        <f t="shared" si="1"/>
        <v>71.03</v>
      </c>
      <c r="L13" s="2">
        <f t="shared" si="1"/>
        <v>22.037</v>
      </c>
      <c r="M13" s="2">
        <f t="shared" si="1"/>
        <v>20.230999999999998</v>
      </c>
      <c r="N13" s="2">
        <f t="shared" si="1"/>
        <v>50.799</v>
      </c>
      <c r="O13" s="2">
        <f t="shared" si="1"/>
        <v>71.03</v>
      </c>
      <c r="P13" s="10">
        <f t="shared" si="1"/>
        <v>23.263666666666666</v>
      </c>
      <c r="Q13" s="10">
        <f t="shared" si="1"/>
        <v>23.387333333333334</v>
      </c>
      <c r="R13" s="10">
        <f t="shared" si="1"/>
        <v>47.64266666666666</v>
      </c>
    </row>
    <row r="14" spans="2:18" ht="15">
      <c r="B14" s="4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5">
      <c r="B15" s="1" t="s">
        <v>0</v>
      </c>
      <c r="C15" s="3">
        <v>42.53</v>
      </c>
      <c r="D15" s="3">
        <v>16.13</v>
      </c>
      <c r="E15" s="3">
        <v>17.78</v>
      </c>
      <c r="F15" s="3">
        <f>C15-E15</f>
        <v>24.75</v>
      </c>
      <c r="G15" s="3">
        <v>42.53</v>
      </c>
      <c r="H15" s="3">
        <v>14.83</v>
      </c>
      <c r="I15" s="3">
        <v>15.414</v>
      </c>
      <c r="J15" s="3">
        <f>G15-I15</f>
        <v>27.116</v>
      </c>
      <c r="K15" s="3">
        <v>42.53</v>
      </c>
      <c r="L15" s="3">
        <v>14.15</v>
      </c>
      <c r="M15" s="3">
        <v>12.741</v>
      </c>
      <c r="N15" s="3">
        <f>K15-M15</f>
        <v>29.789</v>
      </c>
      <c r="O15" s="8">
        <f>(C15+G15+K15)/3</f>
        <v>42.53</v>
      </c>
      <c r="P15" s="8">
        <f>(D15+H15+L15)/3</f>
        <v>15.036666666666667</v>
      </c>
      <c r="Q15" s="8">
        <f>(E15+I15+M15)/3</f>
        <v>15.311666666666667</v>
      </c>
      <c r="R15" s="8">
        <f>O15-Q15</f>
        <v>27.218333333333334</v>
      </c>
    </row>
    <row r="16" spans="2:18" ht="15">
      <c r="B16" s="1" t="s">
        <v>1</v>
      </c>
      <c r="C16" s="3">
        <v>26.16</v>
      </c>
      <c r="D16" s="3">
        <v>6.983</v>
      </c>
      <c r="E16" s="3">
        <v>7.173</v>
      </c>
      <c r="F16" s="3">
        <f>C16-E16</f>
        <v>18.987000000000002</v>
      </c>
      <c r="G16" s="3">
        <v>26.16</v>
      </c>
      <c r="H16" s="3">
        <v>6.811</v>
      </c>
      <c r="I16" s="3">
        <v>7.011</v>
      </c>
      <c r="J16" s="3">
        <f>G16-I16</f>
        <v>19.149</v>
      </c>
      <c r="K16" s="3">
        <v>26.16</v>
      </c>
      <c r="L16" s="3">
        <v>6.382</v>
      </c>
      <c r="M16" s="3">
        <v>5.999</v>
      </c>
      <c r="N16" s="3">
        <f>K16-M16</f>
        <v>20.161</v>
      </c>
      <c r="O16" s="8">
        <f>(C16+G16+K16)/3</f>
        <v>26.16</v>
      </c>
      <c r="P16" s="8">
        <f>(D16+H16+L16)/3</f>
        <v>6.725333333333334</v>
      </c>
      <c r="Q16" s="8">
        <f>(E16+I16+M16)/3</f>
        <v>6.727666666666667</v>
      </c>
      <c r="R16" s="8">
        <f>O16-Q16</f>
        <v>19.432333333333332</v>
      </c>
    </row>
    <row r="17" spans="2:18" ht="15">
      <c r="B17" s="1" t="s">
        <v>2</v>
      </c>
      <c r="C17" s="3">
        <v>2.34</v>
      </c>
      <c r="D17" s="3">
        <v>1.53</v>
      </c>
      <c r="E17" s="3">
        <v>1.282</v>
      </c>
      <c r="F17" s="3">
        <f>C17-E17</f>
        <v>1.0579999999999998</v>
      </c>
      <c r="G17" s="3">
        <v>2.34</v>
      </c>
      <c r="H17" s="3">
        <v>1.47</v>
      </c>
      <c r="I17" s="3">
        <v>1.271</v>
      </c>
      <c r="J17" s="3">
        <f>G17-I17</f>
        <v>1.069</v>
      </c>
      <c r="K17" s="3">
        <v>2.34</v>
      </c>
      <c r="L17" s="3">
        <v>1.505</v>
      </c>
      <c r="M17" s="3">
        <v>1.491</v>
      </c>
      <c r="N17" s="3">
        <f>K17-M17</f>
        <v>0.8489999999999998</v>
      </c>
      <c r="O17" s="8">
        <f>(C17+G17+K17)/3</f>
        <v>2.34</v>
      </c>
      <c r="P17" s="8">
        <f>(D17+H17+L17)/3</f>
        <v>1.5016666666666667</v>
      </c>
      <c r="Q17" s="8">
        <f>(E17+I17+M17)/3</f>
        <v>1.348</v>
      </c>
      <c r="R17" s="8">
        <f>O17-Q17</f>
        <v>0.9919999999999998</v>
      </c>
    </row>
    <row r="18" spans="2:18" ht="15">
      <c r="B18" s="1" t="s">
        <v>3</v>
      </c>
      <c r="C18" s="3">
        <v>0</v>
      </c>
      <c r="D18" s="3"/>
      <c r="E18" s="3">
        <v>0</v>
      </c>
      <c r="F18" s="3">
        <f>C18-E18</f>
        <v>0</v>
      </c>
      <c r="G18" s="3">
        <v>0</v>
      </c>
      <c r="H18" s="3"/>
      <c r="I18" s="3"/>
      <c r="J18" s="3"/>
      <c r="K18" s="3">
        <v>0</v>
      </c>
      <c r="L18" s="3"/>
      <c r="M18" s="3"/>
      <c r="N18" s="3"/>
      <c r="O18" s="8">
        <f>(C18+G18+K18)/3</f>
        <v>0</v>
      </c>
      <c r="P18" s="8">
        <f>(D18+H18+L18)/3</f>
        <v>0</v>
      </c>
      <c r="Q18" s="8">
        <f>(E18+I18+M18)/3</f>
        <v>0</v>
      </c>
      <c r="R18" s="8">
        <f>O18-Q18</f>
        <v>0</v>
      </c>
    </row>
    <row r="19" spans="3:18" ht="15">
      <c r="C19" s="16" t="s">
        <v>17</v>
      </c>
      <c r="D19" s="17"/>
      <c r="E19" s="17"/>
      <c r="F19" s="18"/>
      <c r="G19" s="16" t="s">
        <v>18</v>
      </c>
      <c r="H19" s="17"/>
      <c r="I19" s="17"/>
      <c r="J19" s="18"/>
      <c r="K19" s="16" t="s">
        <v>19</v>
      </c>
      <c r="L19" s="17"/>
      <c r="M19" s="17"/>
      <c r="N19" s="18"/>
      <c r="O19" s="16" t="s">
        <v>25</v>
      </c>
      <c r="P19" s="17"/>
      <c r="Q19" s="17"/>
      <c r="R19" s="18"/>
    </row>
    <row r="20" spans="2:18" ht="15">
      <c r="B20" s="11" t="s">
        <v>8</v>
      </c>
      <c r="C20" s="2">
        <f>C22+C23+C24</f>
        <v>71.03</v>
      </c>
      <c r="D20" s="2">
        <f aca="true" t="shared" si="2" ref="D20:N20">D22+D23+D24</f>
        <v>20.818</v>
      </c>
      <c r="E20" s="2">
        <f t="shared" si="2"/>
        <v>19.831</v>
      </c>
      <c r="F20" s="2">
        <f t="shared" si="2"/>
        <v>51.199</v>
      </c>
      <c r="G20" s="2">
        <f t="shared" si="2"/>
        <v>71.03</v>
      </c>
      <c r="H20" s="2">
        <f t="shared" si="2"/>
        <v>21.05</v>
      </c>
      <c r="I20" s="2">
        <f t="shared" si="2"/>
        <v>21.544</v>
      </c>
      <c r="J20" s="2">
        <f t="shared" si="2"/>
        <v>49.486000000000004</v>
      </c>
      <c r="K20" s="2">
        <f t="shared" si="2"/>
        <v>71.03</v>
      </c>
      <c r="L20" s="2">
        <f t="shared" si="2"/>
        <v>24.046</v>
      </c>
      <c r="M20" s="2">
        <f t="shared" si="2"/>
        <v>23.554</v>
      </c>
      <c r="N20" s="2">
        <f t="shared" si="2"/>
        <v>47.476</v>
      </c>
      <c r="O20" s="2">
        <f>O22+O23+O24</f>
        <v>71.03</v>
      </c>
      <c r="P20" s="10">
        <f>P22+P23+P24</f>
        <v>21.971333333333334</v>
      </c>
      <c r="Q20" s="10">
        <f>Q22+Q23+Q24</f>
        <v>21.642999999999997</v>
      </c>
      <c r="R20" s="10">
        <f>R22+R23+R24</f>
        <v>49.38700000000001</v>
      </c>
    </row>
    <row r="21" spans="2:18" ht="15">
      <c r="B21" s="4" t="s">
        <v>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1" t="s">
        <v>0</v>
      </c>
      <c r="C22" s="3">
        <v>42.53</v>
      </c>
      <c r="D22" s="3">
        <v>12.47</v>
      </c>
      <c r="E22" s="3">
        <v>12.22</v>
      </c>
      <c r="F22" s="3">
        <f>C22-E22</f>
        <v>30.310000000000002</v>
      </c>
      <c r="G22" s="3">
        <v>42.53</v>
      </c>
      <c r="H22" s="3">
        <v>13.17</v>
      </c>
      <c r="I22" s="3">
        <v>13.936</v>
      </c>
      <c r="J22" s="3">
        <f>G22-I22</f>
        <v>28.594</v>
      </c>
      <c r="K22" s="3">
        <v>42.53</v>
      </c>
      <c r="L22" s="3">
        <v>15.82</v>
      </c>
      <c r="M22" s="3">
        <v>16.48</v>
      </c>
      <c r="N22" s="3">
        <f>K22-M22</f>
        <v>26.05</v>
      </c>
      <c r="O22" s="8">
        <f>(C22+G22+K22)/3</f>
        <v>42.53</v>
      </c>
      <c r="P22" s="8">
        <f>(D22+H22+L22)/3</f>
        <v>13.82</v>
      </c>
      <c r="Q22" s="8">
        <f>(E22+I22+M22)/3</f>
        <v>14.211999999999998</v>
      </c>
      <c r="R22" s="8">
        <f>O22-Q22</f>
        <v>28.318000000000005</v>
      </c>
    </row>
    <row r="23" spans="2:18" ht="15">
      <c r="B23" s="1" t="s">
        <v>1</v>
      </c>
      <c r="C23" s="3">
        <v>26.16</v>
      </c>
      <c r="D23" s="3">
        <v>6.868</v>
      </c>
      <c r="E23" s="3">
        <v>5.967</v>
      </c>
      <c r="F23" s="3">
        <f>C23-E23</f>
        <v>20.193</v>
      </c>
      <c r="G23" s="3">
        <v>26.16</v>
      </c>
      <c r="H23" s="3">
        <v>6.4</v>
      </c>
      <c r="I23" s="3">
        <v>6.384</v>
      </c>
      <c r="J23" s="3">
        <f>G23-I23</f>
        <v>19.776</v>
      </c>
      <c r="K23" s="3">
        <v>26.16</v>
      </c>
      <c r="L23" s="3">
        <v>6.706</v>
      </c>
      <c r="M23" s="3">
        <v>5.845</v>
      </c>
      <c r="N23" s="3">
        <f>K23-M23</f>
        <v>20.315</v>
      </c>
      <c r="O23" s="8">
        <f>(C23+G23+K23)/3</f>
        <v>26.16</v>
      </c>
      <c r="P23" s="8">
        <f>(D23+H23+L23)/3</f>
        <v>6.658</v>
      </c>
      <c r="Q23" s="8">
        <f>(E23+I23+M23)/3</f>
        <v>6.065333333333332</v>
      </c>
      <c r="R23" s="8">
        <f>O23-Q23</f>
        <v>20.09466666666667</v>
      </c>
    </row>
    <row r="24" spans="2:18" ht="15">
      <c r="B24" s="1" t="s">
        <v>2</v>
      </c>
      <c r="C24" s="3">
        <v>2.34</v>
      </c>
      <c r="D24" s="3">
        <v>1.48</v>
      </c>
      <c r="E24" s="3">
        <v>1.644</v>
      </c>
      <c r="F24" s="3">
        <f>C24-E24</f>
        <v>0.696</v>
      </c>
      <c r="G24" s="3">
        <v>2.34</v>
      </c>
      <c r="H24" s="3">
        <v>1.48</v>
      </c>
      <c r="I24" s="3">
        <v>1.224</v>
      </c>
      <c r="J24" s="3">
        <f>G24-I24</f>
        <v>1.1159999999999999</v>
      </c>
      <c r="K24" s="3">
        <v>2.34</v>
      </c>
      <c r="L24" s="3">
        <v>1.52</v>
      </c>
      <c r="M24" s="3">
        <v>1.229</v>
      </c>
      <c r="N24" s="3">
        <f>K24-M24</f>
        <v>1.1109999999999998</v>
      </c>
      <c r="O24" s="8">
        <f>(C24+G24+K24)/3</f>
        <v>2.34</v>
      </c>
      <c r="P24" s="8">
        <f>(D24+H24+L24)/3</f>
        <v>1.4933333333333334</v>
      </c>
      <c r="Q24" s="8">
        <f>(E24+I24+M24)/3</f>
        <v>1.3656666666666666</v>
      </c>
      <c r="R24" s="8">
        <f>O24-Q24</f>
        <v>0.9743333333333333</v>
      </c>
    </row>
    <row r="25" spans="2:18" ht="15">
      <c r="B25" s="1" t="s">
        <v>3</v>
      </c>
      <c r="C25" s="3">
        <v>0</v>
      </c>
      <c r="D25" s="3"/>
      <c r="E25" s="3"/>
      <c r="F25" s="3"/>
      <c r="G25" s="3">
        <v>0</v>
      </c>
      <c r="H25" s="3"/>
      <c r="I25" s="3"/>
      <c r="J25" s="3"/>
      <c r="K25" s="3">
        <v>0</v>
      </c>
      <c r="L25" s="3"/>
      <c r="M25" s="3"/>
      <c r="N25" s="3"/>
      <c r="O25" s="8">
        <f>(C25+G25+K25)/3</f>
        <v>0</v>
      </c>
      <c r="P25" s="8">
        <f>(D25+H25+L25)/3</f>
        <v>0</v>
      </c>
      <c r="Q25" s="8">
        <f>(E25+I25+M25)/3</f>
        <v>0</v>
      </c>
      <c r="R25" s="8">
        <f>O25-Q25</f>
        <v>0</v>
      </c>
    </row>
    <row r="26" spans="3:18" ht="15">
      <c r="C26" s="16" t="s">
        <v>20</v>
      </c>
      <c r="D26" s="17"/>
      <c r="E26" s="17"/>
      <c r="F26" s="18"/>
      <c r="G26" s="16" t="s">
        <v>21</v>
      </c>
      <c r="H26" s="17"/>
      <c r="I26" s="17"/>
      <c r="J26" s="18"/>
      <c r="K26" s="16" t="s">
        <v>22</v>
      </c>
      <c r="L26" s="17"/>
      <c r="M26" s="17"/>
      <c r="N26" s="18"/>
      <c r="O26" s="16" t="s">
        <v>26</v>
      </c>
      <c r="P26" s="17"/>
      <c r="Q26" s="17"/>
      <c r="R26" s="18"/>
    </row>
    <row r="27" spans="2:18" ht="15">
      <c r="B27" s="11" t="s">
        <v>8</v>
      </c>
      <c r="C27" s="2">
        <f aca="true" t="shared" si="3" ref="C27:N27">C29+C30+C31</f>
        <v>71.03</v>
      </c>
      <c r="D27" s="2">
        <f t="shared" si="3"/>
        <v>27.804</v>
      </c>
      <c r="E27" s="2">
        <f t="shared" si="3"/>
        <v>26.069999999999997</v>
      </c>
      <c r="F27" s="2">
        <f t="shared" si="3"/>
        <v>44.96</v>
      </c>
      <c r="G27" s="2">
        <f t="shared" si="3"/>
        <v>71.03</v>
      </c>
      <c r="H27" s="2">
        <f t="shared" si="3"/>
        <v>29.633</v>
      </c>
      <c r="I27" s="2">
        <f t="shared" si="3"/>
        <v>0</v>
      </c>
      <c r="J27" s="2">
        <f t="shared" si="3"/>
        <v>71.03</v>
      </c>
      <c r="K27" s="2">
        <f t="shared" si="3"/>
        <v>71.03</v>
      </c>
      <c r="L27" s="2">
        <f t="shared" si="3"/>
        <v>31.176</v>
      </c>
      <c r="M27" s="2">
        <f t="shared" si="3"/>
        <v>0</v>
      </c>
      <c r="N27" s="2">
        <f t="shared" si="3"/>
        <v>0</v>
      </c>
      <c r="O27" s="2">
        <f>O29+O30+O31</f>
        <v>71.03</v>
      </c>
      <c r="P27" s="10">
        <f>P29+P30+P31</f>
        <v>29.537666666666663</v>
      </c>
      <c r="Q27" s="10">
        <f>Q29+Q30+Q31</f>
        <v>8.69</v>
      </c>
      <c r="R27" s="10">
        <f>R29+R30+R31</f>
        <v>62.34</v>
      </c>
    </row>
    <row r="28" spans="2:18" ht="15">
      <c r="B28" s="4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5">
      <c r="B29" s="1" t="s">
        <v>0</v>
      </c>
      <c r="C29" s="3">
        <v>42.53</v>
      </c>
      <c r="D29" s="3">
        <v>18.81</v>
      </c>
      <c r="E29" s="3">
        <v>18.97</v>
      </c>
      <c r="F29" s="3">
        <f>C29-E29</f>
        <v>23.560000000000002</v>
      </c>
      <c r="G29" s="3">
        <v>42.53</v>
      </c>
      <c r="H29" s="3">
        <v>20.24</v>
      </c>
      <c r="I29" s="3"/>
      <c r="J29" s="3">
        <f>G29-I29</f>
        <v>42.53</v>
      </c>
      <c r="K29" s="3">
        <v>42.53</v>
      </c>
      <c r="L29" s="3">
        <v>20.92</v>
      </c>
      <c r="M29" s="3"/>
      <c r="N29" s="3"/>
      <c r="O29" s="8">
        <f>(C29+G29+K29)/3</f>
        <v>42.53</v>
      </c>
      <c r="P29" s="8">
        <f>(D29+H29+L29)/3</f>
        <v>19.99</v>
      </c>
      <c r="Q29" s="8">
        <f>(E29+I29+M29)/3</f>
        <v>6.323333333333333</v>
      </c>
      <c r="R29" s="8">
        <f>O29-Q29</f>
        <v>36.20666666666667</v>
      </c>
    </row>
    <row r="30" spans="2:18" ht="15">
      <c r="B30" s="1" t="s">
        <v>1</v>
      </c>
      <c r="C30" s="3">
        <v>26.16</v>
      </c>
      <c r="D30" s="3">
        <v>7.494</v>
      </c>
      <c r="E30" s="3">
        <v>5.9</v>
      </c>
      <c r="F30" s="3">
        <f>C30-E30</f>
        <v>20.259999999999998</v>
      </c>
      <c r="G30" s="3">
        <v>26.16</v>
      </c>
      <c r="H30" s="3">
        <v>7.753</v>
      </c>
      <c r="I30" s="3"/>
      <c r="J30" s="3">
        <f>G30-I30</f>
        <v>26.16</v>
      </c>
      <c r="K30" s="3">
        <v>26.16</v>
      </c>
      <c r="L30" s="3">
        <v>8.556</v>
      </c>
      <c r="M30" s="3"/>
      <c r="N30" s="3"/>
      <c r="O30" s="8">
        <f aca="true" t="shared" si="4" ref="O30:P32">(C30+G30+K30)/3</f>
        <v>26.16</v>
      </c>
      <c r="P30" s="8">
        <f t="shared" si="4"/>
        <v>7.934333333333332</v>
      </c>
      <c r="Q30" s="8">
        <f>(E30+I30+M30)/3</f>
        <v>1.9666666666666668</v>
      </c>
      <c r="R30" s="8">
        <f>O30-Q30</f>
        <v>24.193333333333335</v>
      </c>
    </row>
    <row r="31" spans="2:18" ht="15">
      <c r="B31" s="1" t="s">
        <v>2</v>
      </c>
      <c r="C31" s="3">
        <v>2.34</v>
      </c>
      <c r="D31" s="3">
        <v>1.5</v>
      </c>
      <c r="E31" s="3">
        <v>1.2</v>
      </c>
      <c r="F31" s="3">
        <f>C31-E31</f>
        <v>1.14</v>
      </c>
      <c r="G31" s="3">
        <v>2.34</v>
      </c>
      <c r="H31" s="3">
        <v>1.64</v>
      </c>
      <c r="I31" s="3"/>
      <c r="J31" s="3">
        <f>G31-I31</f>
        <v>2.34</v>
      </c>
      <c r="K31" s="3">
        <v>2.34</v>
      </c>
      <c r="L31" s="3">
        <v>1.7</v>
      </c>
      <c r="M31" s="3"/>
      <c r="N31" s="3"/>
      <c r="O31" s="8">
        <f t="shared" si="4"/>
        <v>2.34</v>
      </c>
      <c r="P31" s="8">
        <f t="shared" si="4"/>
        <v>1.6133333333333333</v>
      </c>
      <c r="Q31" s="8">
        <f>(E31+I31+M31)/3</f>
        <v>0.39999999999999997</v>
      </c>
      <c r="R31" s="8">
        <f>O31-Q31</f>
        <v>1.94</v>
      </c>
    </row>
    <row r="32" spans="2:18" ht="15">
      <c r="B32" s="1" t="s">
        <v>3</v>
      </c>
      <c r="C32" s="3">
        <v>0</v>
      </c>
      <c r="D32" s="3"/>
      <c r="E32" s="3"/>
      <c r="F32" s="3"/>
      <c r="G32" s="3">
        <v>0</v>
      </c>
      <c r="H32" s="3"/>
      <c r="I32" s="3"/>
      <c r="J32" s="3"/>
      <c r="K32" s="3">
        <v>0</v>
      </c>
      <c r="L32" s="3"/>
      <c r="M32" s="3"/>
      <c r="N32" s="3"/>
      <c r="O32" s="8">
        <f t="shared" si="4"/>
        <v>0</v>
      </c>
      <c r="P32" s="8">
        <f t="shared" si="4"/>
        <v>0</v>
      </c>
      <c r="Q32" s="8">
        <f>(E32+I32+M32)/3</f>
        <v>0</v>
      </c>
      <c r="R32" s="8">
        <f>O32-Q32</f>
        <v>0</v>
      </c>
    </row>
    <row r="33" spans="15:18" ht="15">
      <c r="O33" s="12" t="s">
        <v>27</v>
      </c>
      <c r="P33" s="12"/>
      <c r="Q33" s="12"/>
      <c r="R33" s="12"/>
    </row>
    <row r="34" spans="14:18" ht="15">
      <c r="N34" s="11" t="s">
        <v>8</v>
      </c>
      <c r="O34" s="2">
        <f>O36+O37+O38</f>
        <v>71.03</v>
      </c>
      <c r="P34" s="10">
        <f>P36+P37+P38</f>
        <v>26.317000000000004</v>
      </c>
      <c r="Q34" s="10">
        <f>Q36+Q37+Q38</f>
        <v>21.136</v>
      </c>
      <c r="R34" s="10">
        <f>R36+R37+R38</f>
        <v>49.894000000000005</v>
      </c>
    </row>
    <row r="35" spans="14:18" ht="15">
      <c r="N35" s="4" t="s">
        <v>9</v>
      </c>
      <c r="O35" s="5"/>
      <c r="P35" s="5"/>
      <c r="Q35" s="5"/>
      <c r="R35" s="5"/>
    </row>
    <row r="36" spans="14:18" ht="15">
      <c r="N36" s="1" t="s">
        <v>0</v>
      </c>
      <c r="O36" s="3">
        <f>(O29+O22+O15+O8)/4</f>
        <v>42.53</v>
      </c>
      <c r="P36" s="9">
        <f>(P29+P22+P15+P8)/4</f>
        <v>17.295</v>
      </c>
      <c r="Q36" s="9">
        <f>(Q29+Q22+Q15+Q8)/4</f>
        <v>14.449666666666666</v>
      </c>
      <c r="R36" s="9">
        <f>O36-Q36</f>
        <v>28.080333333333336</v>
      </c>
    </row>
    <row r="37" spans="14:18" ht="15">
      <c r="N37" s="1" t="s">
        <v>1</v>
      </c>
      <c r="O37" s="3">
        <f aca="true" t="shared" si="5" ref="O37:Q39">(O30+O23+O16+O9)/4</f>
        <v>26.16</v>
      </c>
      <c r="P37" s="9">
        <f t="shared" si="5"/>
        <v>7.444583333333334</v>
      </c>
      <c r="Q37" s="9">
        <f t="shared" si="5"/>
        <v>5.5535000000000005</v>
      </c>
      <c r="R37" s="9">
        <f>O37-Q37</f>
        <v>20.6065</v>
      </c>
    </row>
    <row r="38" spans="14:18" ht="15">
      <c r="N38" s="1" t="s">
        <v>2</v>
      </c>
      <c r="O38" s="3">
        <f t="shared" si="5"/>
        <v>2.34</v>
      </c>
      <c r="P38" s="9">
        <f t="shared" si="5"/>
        <v>1.5774166666666667</v>
      </c>
      <c r="Q38" s="9">
        <f t="shared" si="5"/>
        <v>1.1328333333333334</v>
      </c>
      <c r="R38" s="9">
        <f>O38-Q38</f>
        <v>1.2071666666666665</v>
      </c>
    </row>
    <row r="39" spans="14:18" ht="15">
      <c r="N39" s="1" t="s">
        <v>3</v>
      </c>
      <c r="O39" s="3">
        <f t="shared" si="5"/>
        <v>0</v>
      </c>
      <c r="P39" s="3">
        <f t="shared" si="5"/>
        <v>0</v>
      </c>
      <c r="Q39" s="9">
        <f t="shared" si="5"/>
        <v>0</v>
      </c>
      <c r="R39" s="9">
        <f>O39-Q39</f>
        <v>0</v>
      </c>
    </row>
  </sheetData>
  <sheetProtection/>
  <mergeCells count="35">
    <mergeCell ref="B3:B4"/>
    <mergeCell ref="C3:C4"/>
    <mergeCell ref="D3:D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A1:S1"/>
    <mergeCell ref="C19:F19"/>
    <mergeCell ref="G19:J19"/>
    <mergeCell ref="K19:N19"/>
    <mergeCell ref="O19:R19"/>
    <mergeCell ref="C5:F5"/>
    <mergeCell ref="G5:J5"/>
    <mergeCell ref="K5:N5"/>
    <mergeCell ref="C12:F12"/>
    <mergeCell ref="G12:J12"/>
    <mergeCell ref="K12:N12"/>
    <mergeCell ref="Q3:Q4"/>
    <mergeCell ref="R3:R4"/>
    <mergeCell ref="K3:K4"/>
    <mergeCell ref="L3:L4"/>
    <mergeCell ref="M3:M4"/>
    <mergeCell ref="O33:R33"/>
    <mergeCell ref="O5:R5"/>
    <mergeCell ref="O26:R26"/>
    <mergeCell ref="C26:F26"/>
    <mergeCell ref="G26:J26"/>
    <mergeCell ref="K26:N26"/>
    <mergeCell ref="O12:R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R</cp:lastModifiedBy>
  <cp:lastPrinted>2015-03-03T08:05:16Z</cp:lastPrinted>
  <dcterms:created xsi:type="dcterms:W3CDTF">2012-12-14T12:45:54Z</dcterms:created>
  <dcterms:modified xsi:type="dcterms:W3CDTF">2015-11-23T07:37:24Z</dcterms:modified>
  <cp:category/>
  <cp:version/>
  <cp:contentType/>
  <cp:contentStatus/>
</cp:coreProperties>
</file>