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65476" windowWidth="15105" windowHeight="7875" tabRatio="894" activeTab="0"/>
  </bookViews>
  <sheets>
    <sheet name="аварийные отключения" sheetId="1" r:id="rId1"/>
    <sheet name="Лист1" sheetId="2" r:id="rId2"/>
    <sheet name="Лист2" sheetId="3" r:id="rId3"/>
    <sheet name="Лист3" sheetId="4" r:id="rId4"/>
  </sheets>
  <definedNames>
    <definedName name="_xlnm._FilterDatabase" localSheetId="0" hidden="1">'аварийные отключения'!$A$7:$N$43</definedName>
    <definedName name="выбор1">#REF!</definedName>
    <definedName name="выбор2">'Лист1'!$F$2:$F$12</definedName>
    <definedName name="подстанции">#REF!</definedName>
  </definedNames>
  <calcPr fullCalcOnLoad="1"/>
</workbook>
</file>

<file path=xl/sharedStrings.xml><?xml version="1.0" encoding="utf-8"?>
<sst xmlns="http://schemas.openxmlformats.org/spreadsheetml/2006/main" count="1010" uniqueCount="249">
  <si>
    <t>№п/п</t>
  </si>
  <si>
    <t>Наименование ПС</t>
  </si>
  <si>
    <t>Присоединение</t>
  </si>
  <si>
    <t>Дата</t>
  </si>
  <si>
    <t>Время</t>
  </si>
  <si>
    <t>Причина отключения</t>
  </si>
  <si>
    <t>Откл.</t>
  </si>
  <si>
    <t>Вкл.</t>
  </si>
  <si>
    <t>Значение в колонке "Работа РЗиА"</t>
  </si>
  <si>
    <t>0- отсутствие работы защиты</t>
  </si>
  <si>
    <t>1- работа защиты</t>
  </si>
  <si>
    <t>ТО</t>
  </si>
  <si>
    <t>МТЗ</t>
  </si>
  <si>
    <t>ЗЗ</t>
  </si>
  <si>
    <t>Другая</t>
  </si>
  <si>
    <t>Работа РЗиА</t>
  </si>
  <si>
    <t>Итого:</t>
  </si>
  <si>
    <t>Итого%:</t>
  </si>
  <si>
    <t>яч 620</t>
  </si>
  <si>
    <t>яч 325</t>
  </si>
  <si>
    <t>яч 207</t>
  </si>
  <si>
    <t>яч 723</t>
  </si>
  <si>
    <t>яч 8</t>
  </si>
  <si>
    <t>яч 13</t>
  </si>
  <si>
    <t>яч 2</t>
  </si>
  <si>
    <t>яч 318</t>
  </si>
  <si>
    <t>яч 20</t>
  </si>
  <si>
    <t>яч 208</t>
  </si>
  <si>
    <t>яч 415</t>
  </si>
  <si>
    <t>яч 418</t>
  </si>
  <si>
    <t>яч 417</t>
  </si>
  <si>
    <t>яч 6</t>
  </si>
  <si>
    <t>Потребитель</t>
  </si>
  <si>
    <t>ГПП "Черногорская"</t>
  </si>
  <si>
    <t>"Хакасэнерго"</t>
  </si>
  <si>
    <t>яч. 602</t>
  </si>
  <si>
    <t>яч. 617</t>
  </si>
  <si>
    <t>яч. 601</t>
  </si>
  <si>
    <t>яч. 609</t>
  </si>
  <si>
    <t>Энергоуправление</t>
  </si>
  <si>
    <t>В1Т/6кВ</t>
  </si>
  <si>
    <t>В2Т/6кВ</t>
  </si>
  <si>
    <t>СВ1-2сек/6кВ</t>
  </si>
  <si>
    <t>ПС РП-1</t>
  </si>
  <si>
    <t>ПС РП-2</t>
  </si>
  <si>
    <t>ПС РП-3</t>
  </si>
  <si>
    <t>ПС РП-4</t>
  </si>
  <si>
    <t>ПС РП-5</t>
  </si>
  <si>
    <t>ПС "Изыхская 1"</t>
  </si>
  <si>
    <t>ПС "Изыхская 2"</t>
  </si>
  <si>
    <t>ПС "Белоярская"</t>
  </si>
  <si>
    <t>наименование ПС</t>
  </si>
  <si>
    <t>присоединение</t>
  </si>
  <si>
    <t>собственник</t>
  </si>
  <si>
    <t>основные потребители</t>
  </si>
  <si>
    <t>быт. "Хакасэнерго"</t>
  </si>
  <si>
    <t>В2Т/35кВ</t>
  </si>
  <si>
    <t>В1Т/35кВ</t>
  </si>
  <si>
    <t>ПС РП-7</t>
  </si>
  <si>
    <t>яч 517</t>
  </si>
  <si>
    <t>Разрез Степной</t>
  </si>
  <si>
    <t>Собственник</t>
  </si>
  <si>
    <t>РМЗ, ЭУ, АТС-5, Промтранс</t>
  </si>
  <si>
    <t>Энерготранзит</t>
  </si>
  <si>
    <t>РП-6, ЛЭП-Т-7</t>
  </si>
  <si>
    <t>ЛЭП 3501</t>
  </si>
  <si>
    <t>ЛЭП 3503</t>
  </si>
  <si>
    <t>В2Т/10кВ</t>
  </si>
  <si>
    <t>В3Т/35кВ</t>
  </si>
  <si>
    <t>В3Т/10кВ</t>
  </si>
  <si>
    <t>СВ1-2сек/35кВ</t>
  </si>
  <si>
    <t>СВ1-2сек/10кВ</t>
  </si>
  <si>
    <t>быт. "Хакасэнерго", рез. Черногорск-Водоканал</t>
  </si>
  <si>
    <t>яч 1009</t>
  </si>
  <si>
    <t>быт. "Энерготранзит"</t>
  </si>
  <si>
    <t>яч 1014</t>
  </si>
  <si>
    <t>Теплоэнерго</t>
  </si>
  <si>
    <t>СН-3 кот. №2</t>
  </si>
  <si>
    <t>яч 1017</t>
  </si>
  <si>
    <t>яч 1018</t>
  </si>
  <si>
    <t>яч 1019</t>
  </si>
  <si>
    <t>Черногорск-Водоканал</t>
  </si>
  <si>
    <t>яч 1021</t>
  </si>
  <si>
    <t>яч 1023</t>
  </si>
  <si>
    <t>яч 1025</t>
  </si>
  <si>
    <t>яч. 1026</t>
  </si>
  <si>
    <t>СН-4 кот. №2</t>
  </si>
  <si>
    <t>яч 1027</t>
  </si>
  <si>
    <t>Водоканал</t>
  </si>
  <si>
    <t>яч 1029</t>
  </si>
  <si>
    <t>яч 1008</t>
  </si>
  <si>
    <t>Резерв</t>
  </si>
  <si>
    <t>яч 1022</t>
  </si>
  <si>
    <t>яч.111</t>
  </si>
  <si>
    <t>ш. Хакасская</t>
  </si>
  <si>
    <t>технол. оборуд. ш. Хакасская</t>
  </si>
  <si>
    <t>яч. 117</t>
  </si>
  <si>
    <t>яч. 119</t>
  </si>
  <si>
    <t>яч. 124</t>
  </si>
  <si>
    <t>МРЭС</t>
  </si>
  <si>
    <t>п. Курганный</t>
  </si>
  <si>
    <t>яч. 125</t>
  </si>
  <si>
    <t>яч. 126</t>
  </si>
  <si>
    <t>яч. 128</t>
  </si>
  <si>
    <t>технол. оборуд.ш. Хакасская</t>
  </si>
  <si>
    <t>яч. 129</t>
  </si>
  <si>
    <t>яч 205</t>
  </si>
  <si>
    <t>Разрез Черногорский</t>
  </si>
  <si>
    <t>технол. оборуд.Разрез Черногорский</t>
  </si>
  <si>
    <t>яч 206</t>
  </si>
  <si>
    <t>яч 209</t>
  </si>
  <si>
    <t xml:space="preserve">Аргиллит </t>
  </si>
  <si>
    <t xml:space="preserve">технол. оборуд.Аргиллит </t>
  </si>
  <si>
    <t>СВ 1-2/6кВ</t>
  </si>
  <si>
    <t>СВ 2-1/6кВ</t>
  </si>
  <si>
    <t>яч 715</t>
  </si>
  <si>
    <t>Конденсаторная батарея</t>
  </si>
  <si>
    <t>яч 726</t>
  </si>
  <si>
    <t>яч 712</t>
  </si>
  <si>
    <t>яч 713</t>
  </si>
  <si>
    <t>яч 721</t>
  </si>
  <si>
    <t>СВ 1-3/6кВ</t>
  </si>
  <si>
    <t>СВ 3-2/6кВ</t>
  </si>
  <si>
    <t>СВ 2-3 /6кВ</t>
  </si>
  <si>
    <t>яч 315</t>
  </si>
  <si>
    <t>Разрез "Черногорский"</t>
  </si>
  <si>
    <t>технол. оборуд.Разрез "Черногорский"</t>
  </si>
  <si>
    <t>яч 316</t>
  </si>
  <si>
    <t>яч 317</t>
  </si>
  <si>
    <t>яч 326</t>
  </si>
  <si>
    <t>яч 327</t>
  </si>
  <si>
    <t>яч 328</t>
  </si>
  <si>
    <t>технол. оборуд.Разрез Степной</t>
  </si>
  <si>
    <t>яч 416</t>
  </si>
  <si>
    <t>яч 421</t>
  </si>
  <si>
    <t>яч 426</t>
  </si>
  <si>
    <t>яч 1</t>
  </si>
  <si>
    <t>Кирпичный завод</t>
  </si>
  <si>
    <t>яч 5</t>
  </si>
  <si>
    <t>Разрез "Изыхский"</t>
  </si>
  <si>
    <t>технол. оборуд.Разрез "Изыхский"</t>
  </si>
  <si>
    <t>яч 17</t>
  </si>
  <si>
    <t>яч 19</t>
  </si>
  <si>
    <t>СВ 1-2/35кВ</t>
  </si>
  <si>
    <t>В Т-51</t>
  </si>
  <si>
    <t>В Т-51 Р</t>
  </si>
  <si>
    <t>В Т-52</t>
  </si>
  <si>
    <t>В Т-52 Р</t>
  </si>
  <si>
    <t>яч.1</t>
  </si>
  <si>
    <t>яч 3</t>
  </si>
  <si>
    <t>яч 4</t>
  </si>
  <si>
    <t>РЭС-1 Хакасэнерго</t>
  </si>
  <si>
    <t>быт с. Белый Яр</t>
  </si>
  <si>
    <t>яч 18</t>
  </si>
  <si>
    <t>яч 21</t>
  </si>
  <si>
    <t>яч 22</t>
  </si>
  <si>
    <t xml:space="preserve">технол. оборудование ОФ. </t>
  </si>
  <si>
    <t>яч 10</t>
  </si>
  <si>
    <t>2Т/35кВ</t>
  </si>
  <si>
    <t>1Т/35кВ</t>
  </si>
  <si>
    <t>3Т/110кВ</t>
  </si>
  <si>
    <t>СВ3-2/10кВ</t>
  </si>
  <si>
    <t>2Т/110 кВ</t>
  </si>
  <si>
    <t>1Т/110 кВ</t>
  </si>
  <si>
    <t>4Т/110 кВ</t>
  </si>
  <si>
    <t>С-319</t>
  </si>
  <si>
    <t>Продолжительность отключения, час</t>
  </si>
  <si>
    <t>ПС "Изыхская2"</t>
  </si>
  <si>
    <t>технол. оборуд. Промтранс, ЧП Михайлов</t>
  </si>
  <si>
    <t>яч. 620</t>
  </si>
  <si>
    <t>С-99</t>
  </si>
  <si>
    <t>яч 9</t>
  </si>
  <si>
    <t>яч 425</t>
  </si>
  <si>
    <t>В 3504</t>
  </si>
  <si>
    <t>яч 422</t>
  </si>
  <si>
    <t>В 1Т/35кВ</t>
  </si>
  <si>
    <t>ЛЭП С-341</t>
  </si>
  <si>
    <t>4Т/110кВ</t>
  </si>
  <si>
    <t>3сек/10 кВ</t>
  </si>
  <si>
    <t>ПС РП-8</t>
  </si>
  <si>
    <t>2Т/110кВ</t>
  </si>
  <si>
    <t>ЛЭП С-342</t>
  </si>
  <si>
    <t>яч 1026</t>
  </si>
  <si>
    <t>яч 711</t>
  </si>
  <si>
    <t>яч 722</t>
  </si>
  <si>
    <t>яч. 111</t>
  </si>
  <si>
    <t>яч 714</t>
  </si>
  <si>
    <t>яч 724</t>
  </si>
  <si>
    <t>технол. оборуд.Разрез "Черногорский", ш. Хакасская</t>
  </si>
  <si>
    <t>2сек/6кВ.</t>
  </si>
  <si>
    <t>В2Т/6кВ.</t>
  </si>
  <si>
    <t>1Т/110кВ</t>
  </si>
  <si>
    <t>яч. 607</t>
  </si>
  <si>
    <t>яч. 611</t>
  </si>
  <si>
    <t>ПС-РП-2</t>
  </si>
  <si>
    <t>ЛР3504</t>
  </si>
  <si>
    <t>ЛЭП С-319</t>
  </si>
  <si>
    <t>яч 336</t>
  </si>
  <si>
    <t>Белоярский кирзавод</t>
  </si>
  <si>
    <t>Бентонит Хакасии</t>
  </si>
  <si>
    <t xml:space="preserve">технол. оборуд.Бентонит Хакасии </t>
  </si>
  <si>
    <t>технол. оборуд. Бентонит Хакасии</t>
  </si>
  <si>
    <t>Энергоуправление, Бентонит Хакасии, Промтранс</t>
  </si>
  <si>
    <t>технол. оборуд.Бентонит Хакасии,  ж/д стрелка Промтранс</t>
  </si>
  <si>
    <t>ТеплоРесурс</t>
  </si>
  <si>
    <t>дымосос ВК-1. ТеплоРесурс</t>
  </si>
  <si>
    <t>В 2Т/35кВ</t>
  </si>
  <si>
    <t>Аварийные отключения
по присоединениям 35/10 - 6 кВ подстанций ООО «СУЭК-Хакасия»-Энергоуправление
за май  2015 г.</t>
  </si>
  <si>
    <t>01.05.15.</t>
  </si>
  <si>
    <t>Пробой КЛ эк-ра № 467.</t>
  </si>
  <si>
    <t>Пробой КЛ эк-ра № 78.</t>
  </si>
  <si>
    <t>03.05.15.</t>
  </si>
  <si>
    <t xml:space="preserve">ПВ успешное. </t>
  </si>
  <si>
    <t xml:space="preserve">На ЦРП шахты отключен ввод яч 111.Произведен осмотр ВЛ замечаний нет </t>
  </si>
  <si>
    <t xml:space="preserve">При включении СВ на ЦРП шахты. Отключен СВ. </t>
  </si>
  <si>
    <t>Перехлест спуска разрядника фаза «А», на опоре № 51</t>
  </si>
  <si>
    <r>
      <t>При включении СВ на ЦРП шахты. Отключен СВ.</t>
    </r>
    <r>
      <rPr>
        <sz val="12"/>
        <color indexed="8"/>
        <rFont val="Times New Roman"/>
        <family val="1"/>
      </rPr>
      <t xml:space="preserve"> </t>
    </r>
  </si>
  <si>
    <t>08.05.15.</t>
  </si>
  <si>
    <t>09.05.15.</t>
  </si>
  <si>
    <t>Пробой КЛ эк-ра № 31.</t>
  </si>
  <si>
    <t>11.05.15.</t>
  </si>
  <si>
    <t>Пробой КЛ эк-ра № 11732.</t>
  </si>
  <si>
    <t>14.05.15.</t>
  </si>
  <si>
    <t>Произведен осмотр 1Т/35кВ, 1сек/6кВ, замечаний нет. Вкл. 1Т/35кВ на хх успешно.</t>
  </si>
  <si>
    <t>15.05.15.</t>
  </si>
  <si>
    <t>17.05.15.</t>
  </si>
  <si>
    <t>Произведен осмотр 2Т/35кВ, 2сек/6кВ, замечаний нет. Вкл. 2Т/35кВ на хх успешно.</t>
  </si>
  <si>
    <t>Произведен осмотр ВЛ, замечаний нет, причина не установлена.</t>
  </si>
  <si>
    <t>18.05.15.</t>
  </si>
  <si>
    <t>19.05.15.</t>
  </si>
  <si>
    <t>22.05.15.</t>
  </si>
  <si>
    <t>26.05.15.</t>
  </si>
  <si>
    <t>Пробой КЛ эк-ра № 2.</t>
  </si>
  <si>
    <t>Пробой КЛ эк-ров № 477, 99.</t>
  </si>
  <si>
    <t>Вкл. на хх успешно, произведен осмотр ВЛ, замечаний нет, причина отключения не установлена.</t>
  </si>
  <si>
    <t>27.05.15.</t>
  </si>
  <si>
    <t>28.05.15.</t>
  </si>
  <si>
    <t>29.05.15.</t>
  </si>
  <si>
    <t>Пробой КЛ эк-ра № 101.</t>
  </si>
  <si>
    <t>Срыв изолятора.</t>
  </si>
  <si>
    <t>30.05.15.</t>
  </si>
  <si>
    <t>АПВ успешно. От 2ст. ДЗТ аварийно откл. 1Т/110кВ ПС Подсинее, попадание животного на шины 10кВ.</t>
  </si>
  <si>
    <t xml:space="preserve">Вкл. на хх успешно. На ЦТП от МТЗ откл. яч. 13 "Красноозерная", работа крана в охранной зоне ЛЭП. </t>
  </si>
  <si>
    <t>Сгорела опора № 96.</t>
  </si>
  <si>
    <t>Перехлест проводов, при производстве взрывных работ.</t>
  </si>
  <si>
    <t>Запуск ЭШ № 10.</t>
  </si>
  <si>
    <t>Пробой КЛ эк-ра № 1844.</t>
  </si>
  <si>
    <t>Пробой токосъема эк-ра № 1844.</t>
  </si>
  <si>
    <t xml:space="preserve">АПВ успешно. От 2ст. ТЗНП  откл. ЛЭП С-319. Произведен осмотр ВЛ-110кВ, на оп. № 20: следы перекрытия на проводе, гирлянде, разрушение восьмого изолятора в гирлянде, замены не требуется.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</si>
</sst>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h]:mm:ss;@"/>
    <numFmt numFmtId="166" formatCode="h:mm;@"/>
    <numFmt numFmtId="167" formatCode="dd/mm/yy\ h:mm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2" fillId="34" borderId="10" xfId="52" applyFont="1" applyFill="1" applyBorder="1">
      <alignment/>
      <protection/>
    </xf>
    <xf numFmtId="0" fontId="11" fillId="34" borderId="10" xfId="52" applyFont="1" applyFill="1" applyBorder="1" applyAlignment="1">
      <alignment horizontal="right"/>
      <protection/>
    </xf>
    <xf numFmtId="165" fontId="3" fillId="34" borderId="10" xfId="52" applyNumberFormat="1" applyFont="1" applyFill="1" applyBorder="1" applyProtection="1">
      <alignment/>
      <protection hidden="1"/>
    </xf>
    <xf numFmtId="0" fontId="3" fillId="34" borderId="10" xfId="52" applyNumberFormat="1" applyFont="1" applyFill="1" applyBorder="1" applyProtection="1">
      <alignment/>
      <protection hidden="1"/>
    </xf>
    <xf numFmtId="10" fontId="2" fillId="34" borderId="10" xfId="52" applyNumberFormat="1" applyFont="1" applyFill="1" applyBorder="1" applyProtection="1">
      <alignment/>
      <protection hidden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15" xfId="0" applyFont="1" applyBorder="1" applyAlignment="1" applyProtection="1">
      <alignment horizontal="left" wrapText="1"/>
      <protection hidden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/>
    </xf>
    <xf numFmtId="0" fontId="0" fillId="0" borderId="0" xfId="52" applyBorder="1">
      <alignment/>
      <protection/>
    </xf>
    <xf numFmtId="0" fontId="2" fillId="35" borderId="0" xfId="52" applyFont="1" applyFill="1" applyBorder="1">
      <alignment/>
      <protection/>
    </xf>
    <xf numFmtId="0" fontId="11" fillId="35" borderId="0" xfId="52" applyFont="1" applyFill="1" applyBorder="1" applyAlignment="1">
      <alignment horizontal="right"/>
      <protection/>
    </xf>
    <xf numFmtId="0" fontId="0" fillId="0" borderId="0" xfId="52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/>
      <protection/>
    </xf>
    <xf numFmtId="165" fontId="3" fillId="35" borderId="0" xfId="52" applyNumberFormat="1" applyFont="1" applyFill="1" applyBorder="1" applyProtection="1">
      <alignment/>
      <protection hidden="1"/>
    </xf>
    <xf numFmtId="0" fontId="2" fillId="35" borderId="0" xfId="52" applyFont="1" applyFill="1" applyBorder="1" applyProtection="1">
      <alignment/>
      <protection hidden="1"/>
    </xf>
    <xf numFmtId="0" fontId="5" fillId="0" borderId="0" xfId="52" applyFont="1" applyBorder="1" applyAlignment="1">
      <alignment horizontal="left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52" applyBorder="1" applyAlignment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2" fillId="34" borderId="10" xfId="52" applyFont="1" applyFill="1" applyBorder="1" applyAlignment="1">
      <alignment horizontal="left"/>
      <protection/>
    </xf>
    <xf numFmtId="0" fontId="0" fillId="36" borderId="0" xfId="0" applyFill="1" applyBorder="1" applyAlignment="1">
      <alignment/>
    </xf>
    <xf numFmtId="0" fontId="2" fillId="0" borderId="0" xfId="52" applyFont="1" applyFill="1" applyBorder="1" applyAlignment="1">
      <alignment horizontal="left"/>
      <protection/>
    </xf>
    <xf numFmtId="0" fontId="46" fillId="0" borderId="15" xfId="0" applyFont="1" applyFill="1" applyBorder="1" applyAlignment="1">
      <alignment/>
    </xf>
    <xf numFmtId="164" fontId="8" fillId="0" borderId="15" xfId="0" applyNumberFormat="1" applyFont="1" applyBorder="1" applyAlignment="1">
      <alignment horizontal="center"/>
    </xf>
    <xf numFmtId="20" fontId="8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46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 applyProtection="1">
      <alignment horizontal="left" wrapText="1"/>
      <protection hidden="1"/>
    </xf>
    <xf numFmtId="164" fontId="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5" xfId="0" applyFont="1" applyFill="1" applyBorder="1" applyAlignment="1">
      <alignment horizontal="left"/>
    </xf>
    <xf numFmtId="0" fontId="46" fillId="0" borderId="17" xfId="0" applyFont="1" applyBorder="1" applyAlignment="1">
      <alignment/>
    </xf>
    <xf numFmtId="166" fontId="8" fillId="0" borderId="10" xfId="0" applyNumberFormat="1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11" fillId="33" borderId="18" xfId="0" applyFont="1" applyFill="1" applyBorder="1" applyAlignment="1">
      <alignment horizontal="center" vertical="top" wrapText="1"/>
    </xf>
    <xf numFmtId="0" fontId="46" fillId="0" borderId="19" xfId="0" applyFont="1" applyFill="1" applyBorder="1" applyAlignment="1">
      <alignment/>
    </xf>
    <xf numFmtId="0" fontId="46" fillId="0" borderId="19" xfId="0" applyFont="1" applyFill="1" applyBorder="1" applyAlignment="1">
      <alignment horizontal="left"/>
    </xf>
    <xf numFmtId="0" fontId="47" fillId="0" borderId="2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5" xfId="0" applyFont="1" applyBorder="1" applyAlignment="1">
      <alignment/>
    </xf>
    <xf numFmtId="167" fontId="8" fillId="0" borderId="10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 vertical="top" wrapText="1"/>
    </xf>
    <xf numFmtId="0" fontId="0" fillId="33" borderId="22" xfId="0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5"/>
  <sheetViews>
    <sheetView tabSelected="1" zoomScale="80" zoomScaleNormal="80" zoomScaleSheetLayoutView="90" zoomScalePageLayoutView="0" workbookViewId="0" topLeftCell="A7">
      <selection activeCell="G16" sqref="G16:H16"/>
    </sheetView>
  </sheetViews>
  <sheetFormatPr defaultColWidth="9.140625" defaultRowHeight="15" outlineLevelCol="1"/>
  <cols>
    <col min="1" max="1" width="10.7109375" style="0" customWidth="1"/>
    <col min="2" max="2" width="20.7109375" style="0" customWidth="1"/>
    <col min="3" max="3" width="21.8515625" style="0" customWidth="1"/>
    <col min="4" max="4" width="23.421875" style="0" customWidth="1" outlineLevel="1"/>
    <col min="5" max="5" width="39.421875" style="0" customWidth="1" outlineLevel="1"/>
    <col min="6" max="6" width="13.57421875" style="0" customWidth="1"/>
    <col min="7" max="7" width="14.7109375" style="0" customWidth="1"/>
    <col min="8" max="8" width="15.7109375" style="0" customWidth="1"/>
    <col min="9" max="9" width="13.7109375" style="0" customWidth="1"/>
    <col min="10" max="10" width="7.8515625" style="0" customWidth="1"/>
    <col min="11" max="11" width="8.57421875" style="0" customWidth="1"/>
    <col min="12" max="12" width="9.00390625" style="0" customWidth="1"/>
    <col min="13" max="13" width="8.7109375" style="0" customWidth="1"/>
    <col min="14" max="14" width="60.7109375" style="0" customWidth="1"/>
  </cols>
  <sheetData>
    <row r="2" spans="1:14" ht="8.25" customHeight="1">
      <c r="A2" s="66" t="s">
        <v>207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41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15.75" thickBot="1"/>
    <row r="5" spans="1:14" ht="41.25" customHeight="1" thickBot="1">
      <c r="A5" s="64" t="s">
        <v>0</v>
      </c>
      <c r="B5" s="64" t="s">
        <v>1</v>
      </c>
      <c r="C5" s="64" t="s">
        <v>2</v>
      </c>
      <c r="D5" s="14" t="s">
        <v>61</v>
      </c>
      <c r="E5" s="10" t="s">
        <v>32</v>
      </c>
      <c r="F5" s="64" t="s">
        <v>3</v>
      </c>
      <c r="G5" s="68" t="s">
        <v>4</v>
      </c>
      <c r="H5" s="69"/>
      <c r="I5" s="70" t="s">
        <v>166</v>
      </c>
      <c r="J5" s="68" t="s">
        <v>15</v>
      </c>
      <c r="K5" s="72"/>
      <c r="L5" s="72"/>
      <c r="M5" s="73"/>
      <c r="N5" s="64" t="s">
        <v>5</v>
      </c>
    </row>
    <row r="6" spans="1:14" ht="15">
      <c r="A6" s="65"/>
      <c r="B6" s="65"/>
      <c r="C6" s="65"/>
      <c r="D6" s="15"/>
      <c r="E6" s="11"/>
      <c r="F6" s="65"/>
      <c r="G6" s="3" t="s">
        <v>6</v>
      </c>
      <c r="H6" s="3" t="s">
        <v>7</v>
      </c>
      <c r="I6" s="71"/>
      <c r="J6" s="3" t="s">
        <v>11</v>
      </c>
      <c r="K6" s="3" t="s">
        <v>12</v>
      </c>
      <c r="L6" s="3" t="s">
        <v>13</v>
      </c>
      <c r="M6" s="3" t="s">
        <v>14</v>
      </c>
      <c r="N6" s="65"/>
    </row>
    <row r="7" spans="1:14" s="1" customFormat="1" ht="15">
      <c r="A7" s="12">
        <v>1</v>
      </c>
      <c r="B7" s="12">
        <v>2</v>
      </c>
      <c r="C7" s="12">
        <v>3</v>
      </c>
      <c r="D7" s="12"/>
      <c r="E7" s="12"/>
      <c r="F7" s="12">
        <v>4</v>
      </c>
      <c r="G7" s="57">
        <v>5</v>
      </c>
      <c r="H7" s="57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</row>
    <row r="8" spans="1:14" s="1" customFormat="1" ht="33.75" customHeight="1">
      <c r="A8" s="4">
        <v>1</v>
      </c>
      <c r="B8" s="22" t="s">
        <v>45</v>
      </c>
      <c r="C8" s="21" t="s">
        <v>25</v>
      </c>
      <c r="D8" s="21" t="s">
        <v>125</v>
      </c>
      <c r="E8" s="21" t="s">
        <v>126</v>
      </c>
      <c r="F8" s="41" t="s">
        <v>208</v>
      </c>
      <c r="G8" s="42">
        <v>0.0763888888888889</v>
      </c>
      <c r="H8" s="42">
        <v>0.08333333333333333</v>
      </c>
      <c r="I8" s="43">
        <f>H8-G8</f>
        <v>0.006944444444444434</v>
      </c>
      <c r="J8" s="2"/>
      <c r="K8" s="2"/>
      <c r="L8" s="2">
        <v>1</v>
      </c>
      <c r="M8" s="2"/>
      <c r="N8" s="50" t="s">
        <v>209</v>
      </c>
    </row>
    <row r="9" spans="1:14" s="1" customFormat="1" ht="32.25" customHeight="1">
      <c r="A9" s="4">
        <f>A8+1</f>
        <v>2</v>
      </c>
      <c r="B9" s="22" t="s">
        <v>46</v>
      </c>
      <c r="C9" s="21" t="s">
        <v>29</v>
      </c>
      <c r="D9" s="20" t="str">
        <f>VLOOKUP(C9,Лист1!$B$2:$C$123,2)</f>
        <v>Разрез "Черногорский"</v>
      </c>
      <c r="E9" s="20" t="str">
        <f>VLOOKUP(C9,Лист1!$B$2:$D$123,3)</f>
        <v>технол. оборуд.Разрез "Черногорский"</v>
      </c>
      <c r="F9" s="41" t="s">
        <v>208</v>
      </c>
      <c r="G9" s="42">
        <v>0.21180555555555555</v>
      </c>
      <c r="H9" s="42">
        <v>0.24166666666666667</v>
      </c>
      <c r="I9" s="43">
        <f>H9-G9</f>
        <v>0.029861111111111116</v>
      </c>
      <c r="J9" s="2">
        <v>1</v>
      </c>
      <c r="K9" s="2"/>
      <c r="L9" s="2"/>
      <c r="M9" s="45"/>
      <c r="N9" s="48" t="s">
        <v>210</v>
      </c>
    </row>
    <row r="10" spans="1:14" s="38" customFormat="1" ht="36" customHeight="1">
      <c r="A10" s="4">
        <f aca="true" t="shared" si="0" ref="A10:A16">A9+1</f>
        <v>3</v>
      </c>
      <c r="B10" s="22" t="s">
        <v>43</v>
      </c>
      <c r="C10" s="21" t="s">
        <v>93</v>
      </c>
      <c r="D10" s="21" t="s">
        <v>94</v>
      </c>
      <c r="E10" s="21" t="s">
        <v>95</v>
      </c>
      <c r="F10" s="47" t="s">
        <v>211</v>
      </c>
      <c r="G10" s="42">
        <v>0.1125</v>
      </c>
      <c r="H10" s="53">
        <v>0.11666666666666665</v>
      </c>
      <c r="I10" s="43">
        <f aca="true" t="shared" si="1" ref="I10:I38">H10-G10</f>
        <v>0.004166666666666652</v>
      </c>
      <c r="J10" s="2">
        <v>1</v>
      </c>
      <c r="K10" s="2"/>
      <c r="L10" s="2"/>
      <c r="M10" s="45"/>
      <c r="N10" s="50" t="s">
        <v>212</v>
      </c>
    </row>
    <row r="11" spans="1:14" s="38" customFormat="1" ht="30.75" customHeight="1">
      <c r="A11" s="4">
        <f t="shared" si="0"/>
        <v>4</v>
      </c>
      <c r="B11" s="22" t="s">
        <v>43</v>
      </c>
      <c r="C11" s="21" t="s">
        <v>93</v>
      </c>
      <c r="D11" s="21" t="s">
        <v>94</v>
      </c>
      <c r="E11" s="21" t="s">
        <v>95</v>
      </c>
      <c r="F11" s="47" t="s">
        <v>211</v>
      </c>
      <c r="G11" s="42">
        <v>0.1277777777777778</v>
      </c>
      <c r="H11" s="53">
        <v>0.1625</v>
      </c>
      <c r="I11" s="43">
        <f t="shared" si="1"/>
        <v>0.03472222222222221</v>
      </c>
      <c r="J11" s="2">
        <v>1</v>
      </c>
      <c r="K11" s="2"/>
      <c r="L11" s="2"/>
      <c r="M11" s="45"/>
      <c r="N11" s="61" t="s">
        <v>213</v>
      </c>
    </row>
    <row r="12" spans="1:14" s="38" customFormat="1" ht="30.75" customHeight="1">
      <c r="A12" s="4">
        <f t="shared" si="0"/>
        <v>5</v>
      </c>
      <c r="B12" s="22" t="s">
        <v>43</v>
      </c>
      <c r="C12" s="21" t="s">
        <v>103</v>
      </c>
      <c r="D12" s="21" t="s">
        <v>94</v>
      </c>
      <c r="E12" s="21" t="s">
        <v>104</v>
      </c>
      <c r="F12" s="47" t="s">
        <v>211</v>
      </c>
      <c r="G12" s="42">
        <v>0.13819444444444443</v>
      </c>
      <c r="H12" s="53">
        <v>0.14027777777777778</v>
      </c>
      <c r="I12" s="43">
        <f>H12-G12</f>
        <v>0.0020833333333333537</v>
      </c>
      <c r="J12" s="2">
        <v>1</v>
      </c>
      <c r="K12" s="2"/>
      <c r="L12" s="2"/>
      <c r="M12" s="45"/>
      <c r="N12" s="49" t="s">
        <v>214</v>
      </c>
    </row>
    <row r="13" spans="1:14" s="38" customFormat="1" ht="36" customHeight="1">
      <c r="A13" s="4">
        <f t="shared" si="0"/>
        <v>6</v>
      </c>
      <c r="B13" s="22" t="s">
        <v>43</v>
      </c>
      <c r="C13" s="21" t="s">
        <v>103</v>
      </c>
      <c r="D13" s="21" t="s">
        <v>94</v>
      </c>
      <c r="E13" s="21" t="s">
        <v>104</v>
      </c>
      <c r="F13" s="47" t="s">
        <v>211</v>
      </c>
      <c r="G13" s="42">
        <v>0.14791666666666667</v>
      </c>
      <c r="H13" s="53">
        <v>0.15277777777777776</v>
      </c>
      <c r="I13" s="43">
        <f t="shared" si="1"/>
        <v>0.004861111111111094</v>
      </c>
      <c r="J13" s="2">
        <v>1</v>
      </c>
      <c r="K13" s="2"/>
      <c r="L13" s="2"/>
      <c r="M13" s="45"/>
      <c r="N13" s="49" t="s">
        <v>216</v>
      </c>
    </row>
    <row r="14" spans="1:14" s="38" customFormat="1" ht="35.25" customHeight="1">
      <c r="A14" s="4">
        <f t="shared" si="0"/>
        <v>7</v>
      </c>
      <c r="B14" s="22" t="s">
        <v>43</v>
      </c>
      <c r="C14" s="21" t="s">
        <v>97</v>
      </c>
      <c r="D14" s="21" t="s">
        <v>39</v>
      </c>
      <c r="E14" s="21" t="s">
        <v>168</v>
      </c>
      <c r="F14" s="47" t="s">
        <v>211</v>
      </c>
      <c r="G14" s="42">
        <v>0.11944444444444445</v>
      </c>
      <c r="H14" s="53">
        <v>0.3333333333333333</v>
      </c>
      <c r="I14" s="43">
        <f t="shared" si="1"/>
        <v>0.21388888888888885</v>
      </c>
      <c r="J14" s="2"/>
      <c r="K14" s="2"/>
      <c r="L14" s="2">
        <v>1</v>
      </c>
      <c r="M14" s="45"/>
      <c r="N14" s="60" t="s">
        <v>215</v>
      </c>
    </row>
    <row r="15" spans="1:14" s="38" customFormat="1" ht="34.5" customHeight="1">
      <c r="A15" s="4">
        <f t="shared" si="0"/>
        <v>8</v>
      </c>
      <c r="B15" s="17" t="s">
        <v>179</v>
      </c>
      <c r="C15" s="17" t="s">
        <v>159</v>
      </c>
      <c r="D15" s="21" t="s">
        <v>60</v>
      </c>
      <c r="E15" s="21" t="s">
        <v>132</v>
      </c>
      <c r="F15" s="47" t="s">
        <v>217</v>
      </c>
      <c r="G15" s="42">
        <v>0.548611111111111</v>
      </c>
      <c r="H15" s="53">
        <v>0.5659722222222222</v>
      </c>
      <c r="I15" s="43">
        <f t="shared" si="1"/>
        <v>0.01736111111111116</v>
      </c>
      <c r="J15" s="2"/>
      <c r="K15" s="2">
        <v>1</v>
      </c>
      <c r="L15" s="2"/>
      <c r="M15" s="45"/>
      <c r="N15" s="48" t="s">
        <v>223</v>
      </c>
    </row>
    <row r="16" spans="1:14" s="38" customFormat="1" ht="32.25" customHeight="1">
      <c r="A16" s="4">
        <f t="shared" si="0"/>
        <v>9</v>
      </c>
      <c r="B16" s="22" t="s">
        <v>45</v>
      </c>
      <c r="C16" s="21" t="s">
        <v>25</v>
      </c>
      <c r="D16" s="21" t="s">
        <v>125</v>
      </c>
      <c r="E16" s="21" t="s">
        <v>126</v>
      </c>
      <c r="F16" s="47" t="s">
        <v>218</v>
      </c>
      <c r="G16" s="63">
        <v>42133.99375</v>
      </c>
      <c r="H16" s="63">
        <v>42134.00486111111</v>
      </c>
      <c r="I16" s="43">
        <f t="shared" si="1"/>
        <v>0.011111111110949423</v>
      </c>
      <c r="J16" s="2"/>
      <c r="K16" s="2"/>
      <c r="L16" s="2">
        <v>1</v>
      </c>
      <c r="M16" s="45"/>
      <c r="N16" s="48" t="s">
        <v>219</v>
      </c>
    </row>
    <row r="17" spans="1:14" s="38" customFormat="1" ht="27" customHeight="1">
      <c r="A17" s="4">
        <f aca="true" t="shared" si="2" ref="A17:A38">A16+1</f>
        <v>10</v>
      </c>
      <c r="B17" s="22" t="s">
        <v>49</v>
      </c>
      <c r="C17" s="21" t="s">
        <v>24</v>
      </c>
      <c r="D17" s="21" t="s">
        <v>139</v>
      </c>
      <c r="E17" s="21" t="s">
        <v>140</v>
      </c>
      <c r="F17" s="41" t="s">
        <v>220</v>
      </c>
      <c r="G17" s="42">
        <v>0.6180555555555556</v>
      </c>
      <c r="H17" s="42">
        <v>0.6229166666666667</v>
      </c>
      <c r="I17" s="43">
        <f t="shared" si="1"/>
        <v>0.004861111111111094</v>
      </c>
      <c r="J17" s="2"/>
      <c r="K17" s="2"/>
      <c r="L17" s="2">
        <v>1</v>
      </c>
      <c r="M17" s="45"/>
      <c r="N17" s="48" t="s">
        <v>221</v>
      </c>
    </row>
    <row r="18" spans="1:14" s="38" customFormat="1" ht="33" customHeight="1">
      <c r="A18" s="4">
        <f t="shared" si="2"/>
        <v>11</v>
      </c>
      <c r="B18" s="22" t="s">
        <v>43</v>
      </c>
      <c r="C18" s="21" t="s">
        <v>93</v>
      </c>
      <c r="D18" s="21" t="s">
        <v>94</v>
      </c>
      <c r="E18" s="21" t="s">
        <v>95</v>
      </c>
      <c r="F18" s="41" t="s">
        <v>222</v>
      </c>
      <c r="G18" s="42">
        <v>0.3680555555555556</v>
      </c>
      <c r="H18" s="42">
        <v>0.37083333333333335</v>
      </c>
      <c r="I18" s="43">
        <f t="shared" si="1"/>
        <v>0.002777777777777768</v>
      </c>
      <c r="J18" s="2">
        <v>1</v>
      </c>
      <c r="K18" s="2"/>
      <c r="L18" s="2"/>
      <c r="M18" s="45"/>
      <c r="N18" s="48" t="s">
        <v>242</v>
      </c>
    </row>
    <row r="19" spans="1:14" s="38" customFormat="1" ht="30" customHeight="1">
      <c r="A19" s="4">
        <f t="shared" si="2"/>
        <v>12</v>
      </c>
      <c r="B19" s="17" t="s">
        <v>179</v>
      </c>
      <c r="C19" s="17" t="s">
        <v>159</v>
      </c>
      <c r="D19" s="21" t="s">
        <v>60</v>
      </c>
      <c r="E19" s="21" t="s">
        <v>132</v>
      </c>
      <c r="F19" s="41" t="s">
        <v>222</v>
      </c>
      <c r="G19" s="42">
        <v>0.4375</v>
      </c>
      <c r="H19" s="53">
        <v>0.4548611111111111</v>
      </c>
      <c r="I19" s="43">
        <f>H19-G19</f>
        <v>0.017361111111111105</v>
      </c>
      <c r="J19" s="2"/>
      <c r="K19" s="2">
        <v>1</v>
      </c>
      <c r="L19" s="2"/>
      <c r="M19" s="45"/>
      <c r="N19" s="48" t="s">
        <v>223</v>
      </c>
    </row>
    <row r="20" spans="1:14" s="38" customFormat="1" ht="33.75" customHeight="1">
      <c r="A20" s="4">
        <f t="shared" si="2"/>
        <v>13</v>
      </c>
      <c r="B20" s="17" t="s">
        <v>179</v>
      </c>
      <c r="C20" s="17" t="s">
        <v>159</v>
      </c>
      <c r="D20" s="21" t="s">
        <v>60</v>
      </c>
      <c r="E20" s="21" t="s">
        <v>132</v>
      </c>
      <c r="F20" s="41" t="s">
        <v>224</v>
      </c>
      <c r="G20" s="42">
        <v>0.7930555555555556</v>
      </c>
      <c r="H20" s="42">
        <v>0.8076388888888889</v>
      </c>
      <c r="I20" s="43">
        <f t="shared" si="1"/>
        <v>0.014583333333333282</v>
      </c>
      <c r="J20" s="2"/>
      <c r="K20" s="2">
        <v>1</v>
      </c>
      <c r="L20" s="2"/>
      <c r="M20" s="45"/>
      <c r="N20" s="48" t="s">
        <v>223</v>
      </c>
    </row>
    <row r="21" spans="1:14" s="38" customFormat="1" ht="30" customHeight="1">
      <c r="A21" s="4">
        <f t="shared" si="2"/>
        <v>14</v>
      </c>
      <c r="B21" s="22" t="s">
        <v>46</v>
      </c>
      <c r="C21" s="21" t="s">
        <v>29</v>
      </c>
      <c r="D21" s="20" t="str">
        <f>VLOOKUP(C21,Лист1!$B$2:$C$123,2)</f>
        <v>Разрез "Черногорский"</v>
      </c>
      <c r="E21" s="20" t="str">
        <f>VLOOKUP(C21,Лист1!$B$2:$D$123,3)</f>
        <v>технол. оборуд.Разрез "Черногорский"</v>
      </c>
      <c r="F21" s="41" t="s">
        <v>225</v>
      </c>
      <c r="G21" s="42">
        <v>0.013888888888888888</v>
      </c>
      <c r="H21" s="42">
        <v>0.051388888888888894</v>
      </c>
      <c r="I21" s="43">
        <f t="shared" si="1"/>
        <v>0.037500000000000006</v>
      </c>
      <c r="J21" s="2"/>
      <c r="K21" s="2"/>
      <c r="L21" s="2">
        <v>1</v>
      </c>
      <c r="M21" s="45"/>
      <c r="N21" s="48" t="s">
        <v>227</v>
      </c>
    </row>
    <row r="22" spans="1:14" s="38" customFormat="1" ht="28.5" customHeight="1">
      <c r="A22" s="4">
        <f t="shared" si="2"/>
        <v>15</v>
      </c>
      <c r="B22" s="19" t="s">
        <v>44</v>
      </c>
      <c r="C22" s="21" t="s">
        <v>158</v>
      </c>
      <c r="D22" s="21" t="s">
        <v>39</v>
      </c>
      <c r="E22" s="21" t="s">
        <v>39</v>
      </c>
      <c r="F22" s="41" t="s">
        <v>225</v>
      </c>
      <c r="G22" s="42">
        <v>0.3611111111111111</v>
      </c>
      <c r="H22" s="42">
        <v>0.3652777777777778</v>
      </c>
      <c r="I22" s="43">
        <f t="shared" si="1"/>
        <v>0.004166666666666707</v>
      </c>
      <c r="J22" s="2">
        <v>1</v>
      </c>
      <c r="K22" s="2"/>
      <c r="L22" s="2"/>
      <c r="M22" s="45"/>
      <c r="N22" s="48" t="s">
        <v>226</v>
      </c>
    </row>
    <row r="23" spans="1:14" s="38" customFormat="1" ht="31.5" customHeight="1">
      <c r="A23" s="4">
        <f t="shared" si="2"/>
        <v>16</v>
      </c>
      <c r="B23" s="22" t="s">
        <v>45</v>
      </c>
      <c r="C23" s="21" t="s">
        <v>128</v>
      </c>
      <c r="D23" s="21" t="s">
        <v>125</v>
      </c>
      <c r="E23" s="21" t="s">
        <v>126</v>
      </c>
      <c r="F23" s="47" t="s">
        <v>228</v>
      </c>
      <c r="G23" s="42">
        <v>0.6909722222222222</v>
      </c>
      <c r="H23" s="53">
        <v>0.7743055555555555</v>
      </c>
      <c r="I23" s="43">
        <f t="shared" si="1"/>
        <v>0.08333333333333326</v>
      </c>
      <c r="J23" s="2"/>
      <c r="K23" s="2"/>
      <c r="L23" s="2"/>
      <c r="M23" s="45">
        <v>1</v>
      </c>
      <c r="N23" s="48" t="s">
        <v>243</v>
      </c>
    </row>
    <row r="24" spans="1:14" s="1" customFormat="1" ht="31.5" customHeight="1">
      <c r="A24" s="4">
        <f t="shared" si="2"/>
        <v>17</v>
      </c>
      <c r="B24" s="22" t="s">
        <v>46</v>
      </c>
      <c r="C24" s="21" t="s">
        <v>28</v>
      </c>
      <c r="D24" s="20" t="str">
        <f>VLOOKUP(C24,Лист1!$B$2:$C$123,2)</f>
        <v>Разрез Степной</v>
      </c>
      <c r="E24" s="20" t="str">
        <f>VLOOKUP(C24,Лист1!$B$2:$D$123,3)</f>
        <v>технол. оборуд.Разрез Степной</v>
      </c>
      <c r="F24" s="47" t="s">
        <v>229</v>
      </c>
      <c r="G24" s="42">
        <v>0.7395833333333334</v>
      </c>
      <c r="H24" s="42">
        <v>0.7611111111111111</v>
      </c>
      <c r="I24" s="43">
        <f t="shared" si="1"/>
        <v>0.0215277777777777</v>
      </c>
      <c r="J24" s="2">
        <v>1</v>
      </c>
      <c r="K24" s="2"/>
      <c r="L24" s="2"/>
      <c r="M24" s="45"/>
      <c r="N24" s="48" t="s">
        <v>244</v>
      </c>
    </row>
    <row r="25" spans="1:14" s="1" customFormat="1" ht="28.5" customHeight="1">
      <c r="A25" s="4">
        <f t="shared" si="2"/>
        <v>18</v>
      </c>
      <c r="B25" s="22" t="s">
        <v>44</v>
      </c>
      <c r="C25" s="21" t="s">
        <v>27</v>
      </c>
      <c r="D25" s="46" t="str">
        <f>VLOOKUP(C25,Лист1!$B$2:$C$123,2)</f>
        <v>Разрез Черногорский</v>
      </c>
      <c r="E25" s="46" t="str">
        <f>VLOOKUP(C25,Лист1!$B$2:$D$123,3)</f>
        <v>технол. оборуд.Разрез Черногорский</v>
      </c>
      <c r="F25" s="47" t="s">
        <v>230</v>
      </c>
      <c r="G25" s="42">
        <v>0.6027777777777777</v>
      </c>
      <c r="H25" s="53">
        <v>0.6145833333333334</v>
      </c>
      <c r="I25" s="43">
        <f t="shared" si="1"/>
        <v>0.011805555555555625</v>
      </c>
      <c r="J25" s="2"/>
      <c r="K25" s="2">
        <v>1</v>
      </c>
      <c r="L25" s="2"/>
      <c r="M25" s="45"/>
      <c r="N25" s="48" t="s">
        <v>245</v>
      </c>
    </row>
    <row r="26" spans="1:14" s="1" customFormat="1" ht="22.5" customHeight="1">
      <c r="A26" s="4">
        <f t="shared" si="2"/>
        <v>19</v>
      </c>
      <c r="B26" s="22" t="s">
        <v>46</v>
      </c>
      <c r="C26" s="21" t="s">
        <v>28</v>
      </c>
      <c r="D26" s="21" t="s">
        <v>60</v>
      </c>
      <c r="E26" s="21" t="s">
        <v>132</v>
      </c>
      <c r="F26" s="47" t="s">
        <v>231</v>
      </c>
      <c r="G26" s="42">
        <v>0.5076388888888889</v>
      </c>
      <c r="H26" s="42">
        <v>0.5104166666666666</v>
      </c>
      <c r="I26" s="43">
        <f t="shared" si="1"/>
        <v>0.002777777777777768</v>
      </c>
      <c r="J26" s="2">
        <v>1</v>
      </c>
      <c r="K26" s="2"/>
      <c r="L26" s="2"/>
      <c r="M26" s="45"/>
      <c r="N26" s="48" t="s">
        <v>232</v>
      </c>
    </row>
    <row r="27" spans="1:14" s="1" customFormat="1" ht="31.5" customHeight="1">
      <c r="A27" s="4">
        <f t="shared" si="2"/>
        <v>20</v>
      </c>
      <c r="B27" s="22" t="s">
        <v>46</v>
      </c>
      <c r="C27" s="21" t="s">
        <v>28</v>
      </c>
      <c r="D27" s="21" t="s">
        <v>60</v>
      </c>
      <c r="E27" s="21" t="s">
        <v>132</v>
      </c>
      <c r="F27" s="47" t="s">
        <v>231</v>
      </c>
      <c r="G27" s="42">
        <v>0.5166666666666667</v>
      </c>
      <c r="H27" s="42">
        <v>0.5222222222222223</v>
      </c>
      <c r="I27" s="43">
        <f t="shared" si="1"/>
        <v>0.005555555555555536</v>
      </c>
      <c r="J27" s="2">
        <v>1</v>
      </c>
      <c r="K27" s="2"/>
      <c r="L27" s="2"/>
      <c r="M27" s="45"/>
      <c r="N27" s="48" t="s">
        <v>233</v>
      </c>
    </row>
    <row r="28" spans="1:14" s="1" customFormat="1" ht="30.75" customHeight="1">
      <c r="A28" s="4">
        <f t="shared" si="2"/>
        <v>21</v>
      </c>
      <c r="B28" s="22" t="s">
        <v>46</v>
      </c>
      <c r="C28" s="21" t="s">
        <v>28</v>
      </c>
      <c r="D28" s="21" t="s">
        <v>60</v>
      </c>
      <c r="E28" s="21" t="s">
        <v>132</v>
      </c>
      <c r="F28" s="47" t="s">
        <v>231</v>
      </c>
      <c r="G28" s="42">
        <v>0.7180555555555556</v>
      </c>
      <c r="H28" s="42">
        <v>0.725</v>
      </c>
      <c r="I28" s="43">
        <f t="shared" si="1"/>
        <v>0.00694444444444442</v>
      </c>
      <c r="J28" s="2">
        <v>1</v>
      </c>
      <c r="K28" s="2"/>
      <c r="L28" s="2"/>
      <c r="M28" s="45"/>
      <c r="N28" s="48" t="s">
        <v>234</v>
      </c>
    </row>
    <row r="29" spans="1:14" s="1" customFormat="1" ht="27.75" customHeight="1">
      <c r="A29" s="4">
        <f t="shared" si="2"/>
        <v>22</v>
      </c>
      <c r="B29" s="22" t="s">
        <v>45</v>
      </c>
      <c r="C29" s="21" t="s">
        <v>25</v>
      </c>
      <c r="D29" s="21" t="s">
        <v>125</v>
      </c>
      <c r="E29" s="21" t="s">
        <v>126</v>
      </c>
      <c r="F29" s="47" t="s">
        <v>231</v>
      </c>
      <c r="G29" s="42">
        <v>0.88125</v>
      </c>
      <c r="H29" s="42">
        <v>0.8937499999999999</v>
      </c>
      <c r="I29" s="43">
        <f t="shared" si="1"/>
        <v>0.012499999999999956</v>
      </c>
      <c r="J29" s="2"/>
      <c r="K29" s="2"/>
      <c r="L29" s="2">
        <v>1</v>
      </c>
      <c r="M29" s="45"/>
      <c r="N29" s="48" t="s">
        <v>209</v>
      </c>
    </row>
    <row r="30" spans="1:14" s="1" customFormat="1" ht="29.25" customHeight="1">
      <c r="A30" s="4">
        <f t="shared" si="2"/>
        <v>23</v>
      </c>
      <c r="B30" s="22" t="s">
        <v>45</v>
      </c>
      <c r="C30" s="21" t="s">
        <v>25</v>
      </c>
      <c r="D30" s="21" t="s">
        <v>125</v>
      </c>
      <c r="E30" s="21" t="s">
        <v>126</v>
      </c>
      <c r="F30" s="47" t="s">
        <v>235</v>
      </c>
      <c r="G30" s="42">
        <v>0.09513888888888888</v>
      </c>
      <c r="H30" s="42">
        <v>0.11041666666666666</v>
      </c>
      <c r="I30" s="43">
        <f t="shared" si="1"/>
        <v>0.015277777777777779</v>
      </c>
      <c r="J30" s="2"/>
      <c r="K30" s="2"/>
      <c r="L30" s="2">
        <v>1</v>
      </c>
      <c r="M30" s="45"/>
      <c r="N30" s="48" t="s">
        <v>209</v>
      </c>
    </row>
    <row r="31" spans="1:14" s="1" customFormat="1" ht="29.25" customHeight="1">
      <c r="A31" s="4">
        <f t="shared" si="2"/>
        <v>24</v>
      </c>
      <c r="B31" s="22" t="s">
        <v>45</v>
      </c>
      <c r="C31" s="21" t="s">
        <v>25</v>
      </c>
      <c r="D31" s="21" t="s">
        <v>125</v>
      </c>
      <c r="E31" s="21" t="s">
        <v>126</v>
      </c>
      <c r="F31" s="47" t="s">
        <v>235</v>
      </c>
      <c r="G31" s="42">
        <v>0.1875</v>
      </c>
      <c r="H31" s="42">
        <v>0.19305555555555554</v>
      </c>
      <c r="I31" s="43">
        <f t="shared" si="1"/>
        <v>0.005555555555555536</v>
      </c>
      <c r="J31" s="2"/>
      <c r="K31" s="2"/>
      <c r="L31" s="2">
        <v>1</v>
      </c>
      <c r="M31" s="45"/>
      <c r="N31" s="48" t="s">
        <v>209</v>
      </c>
    </row>
    <row r="32" spans="1:14" s="1" customFormat="1" ht="60.75" customHeight="1">
      <c r="A32" s="4">
        <f t="shared" si="2"/>
        <v>25</v>
      </c>
      <c r="B32" s="22" t="s">
        <v>50</v>
      </c>
      <c r="C32" s="21" t="s">
        <v>196</v>
      </c>
      <c r="D32" s="21" t="s">
        <v>34</v>
      </c>
      <c r="E32" s="21" t="s">
        <v>39</v>
      </c>
      <c r="F32" s="47" t="s">
        <v>236</v>
      </c>
      <c r="G32" s="42">
        <v>0.18194444444444444</v>
      </c>
      <c r="H32" s="53">
        <v>0.18194444444444444</v>
      </c>
      <c r="I32" s="43">
        <f t="shared" si="1"/>
        <v>0</v>
      </c>
      <c r="J32" s="2"/>
      <c r="K32" s="2"/>
      <c r="L32" s="2"/>
      <c r="M32" s="45">
        <v>1</v>
      </c>
      <c r="N32" s="48" t="s">
        <v>248</v>
      </c>
    </row>
    <row r="33" spans="1:14" s="1" customFormat="1" ht="23.25" customHeight="1">
      <c r="A33" s="4">
        <f t="shared" si="2"/>
        <v>26</v>
      </c>
      <c r="B33" s="22" t="s">
        <v>49</v>
      </c>
      <c r="C33" s="21" t="s">
        <v>31</v>
      </c>
      <c r="D33" s="20" t="str">
        <f>VLOOKUP(C33,Лист1!$B$2:$C$123,2)</f>
        <v>Разрез "Изыхский"</v>
      </c>
      <c r="E33" s="20" t="str">
        <f>VLOOKUP(C33,Лист1!$B$2:$D$123,3)</f>
        <v>технол. оборуд.Разрез "Изыхский"</v>
      </c>
      <c r="F33" s="47" t="s">
        <v>236</v>
      </c>
      <c r="G33" s="42">
        <v>0.3541666666666667</v>
      </c>
      <c r="H33" s="42">
        <v>0.37083333333333335</v>
      </c>
      <c r="I33" s="43">
        <f t="shared" si="1"/>
        <v>0.016666666666666663</v>
      </c>
      <c r="J33" s="2"/>
      <c r="K33" s="2">
        <v>1</v>
      </c>
      <c r="L33" s="2"/>
      <c r="M33" s="45"/>
      <c r="N33" s="48" t="s">
        <v>246</v>
      </c>
    </row>
    <row r="34" spans="1:14" s="1" customFormat="1" ht="29.25" customHeight="1">
      <c r="A34" s="4">
        <f t="shared" si="2"/>
        <v>27</v>
      </c>
      <c r="B34" s="22" t="s">
        <v>49</v>
      </c>
      <c r="C34" s="21" t="s">
        <v>31</v>
      </c>
      <c r="D34" s="20" t="str">
        <f>VLOOKUP(C34,Лист1!$B$2:$C$123,2)</f>
        <v>Разрез "Изыхский"</v>
      </c>
      <c r="E34" s="20" t="str">
        <f>VLOOKUP(C34,Лист1!$B$2:$D$123,3)</f>
        <v>технол. оборуд.Разрез "Изыхский"</v>
      </c>
      <c r="F34" s="47" t="s">
        <v>236</v>
      </c>
      <c r="G34" s="42">
        <v>0.5048611111111111</v>
      </c>
      <c r="H34" s="42">
        <v>0.5243055555555556</v>
      </c>
      <c r="I34" s="43">
        <f t="shared" si="1"/>
        <v>0.019444444444444486</v>
      </c>
      <c r="J34" s="2"/>
      <c r="K34" s="2">
        <v>1</v>
      </c>
      <c r="L34" s="2"/>
      <c r="M34" s="45"/>
      <c r="N34" s="48" t="s">
        <v>247</v>
      </c>
    </row>
    <row r="35" spans="1:14" s="1" customFormat="1" ht="30" customHeight="1">
      <c r="A35" s="4">
        <f t="shared" si="2"/>
        <v>28</v>
      </c>
      <c r="B35" s="22" t="s">
        <v>45</v>
      </c>
      <c r="C35" s="21" t="s">
        <v>25</v>
      </c>
      <c r="D35" s="21" t="s">
        <v>125</v>
      </c>
      <c r="E35" s="21" t="s">
        <v>126</v>
      </c>
      <c r="F35" s="47" t="s">
        <v>236</v>
      </c>
      <c r="G35" s="42">
        <v>0.6041666666666666</v>
      </c>
      <c r="H35" s="42">
        <v>0.625</v>
      </c>
      <c r="I35" s="43">
        <f t="shared" si="1"/>
        <v>0.02083333333333337</v>
      </c>
      <c r="J35" s="2">
        <v>1</v>
      </c>
      <c r="K35" s="2"/>
      <c r="L35" s="2"/>
      <c r="M35" s="45"/>
      <c r="N35" s="62" t="s">
        <v>209</v>
      </c>
    </row>
    <row r="36" spans="1:17" s="1" customFormat="1" ht="31.5" customHeight="1">
      <c r="A36" s="4">
        <f t="shared" si="2"/>
        <v>29</v>
      </c>
      <c r="B36" s="22" t="s">
        <v>45</v>
      </c>
      <c r="C36" s="21" t="s">
        <v>128</v>
      </c>
      <c r="D36" s="21" t="s">
        <v>125</v>
      </c>
      <c r="E36" s="21" t="s">
        <v>126</v>
      </c>
      <c r="F36" s="47" t="s">
        <v>236</v>
      </c>
      <c r="G36" s="42">
        <v>0.6840277777777778</v>
      </c>
      <c r="H36" s="42">
        <v>0.6979166666666666</v>
      </c>
      <c r="I36" s="43">
        <f t="shared" si="1"/>
        <v>0.01388888888888884</v>
      </c>
      <c r="J36" s="2"/>
      <c r="K36" s="2"/>
      <c r="L36" s="2">
        <v>1</v>
      </c>
      <c r="M36" s="45"/>
      <c r="N36" s="50" t="s">
        <v>239</v>
      </c>
      <c r="O36" s="54"/>
      <c r="P36" s="55"/>
      <c r="Q36" s="56"/>
    </row>
    <row r="37" spans="1:14" s="1" customFormat="1" ht="30" customHeight="1">
      <c r="A37" s="4">
        <f t="shared" si="2"/>
        <v>30</v>
      </c>
      <c r="B37" s="22" t="s">
        <v>46</v>
      </c>
      <c r="C37" s="21" t="s">
        <v>133</v>
      </c>
      <c r="D37" s="21" t="s">
        <v>125</v>
      </c>
      <c r="E37" s="21" t="s">
        <v>126</v>
      </c>
      <c r="F37" s="47" t="s">
        <v>237</v>
      </c>
      <c r="G37" s="42">
        <v>0.5875</v>
      </c>
      <c r="H37" s="53">
        <v>0.6145833333333334</v>
      </c>
      <c r="I37" s="43">
        <f t="shared" si="1"/>
        <v>0.027083333333333348</v>
      </c>
      <c r="J37" s="2">
        <v>1</v>
      </c>
      <c r="K37" s="2"/>
      <c r="L37" s="2"/>
      <c r="M37" s="45"/>
      <c r="N37" s="48" t="s">
        <v>238</v>
      </c>
    </row>
    <row r="38" spans="1:14" s="1" customFormat="1" ht="28.5" customHeight="1">
      <c r="A38" s="4">
        <f t="shared" si="2"/>
        <v>31</v>
      </c>
      <c r="B38" s="22" t="s">
        <v>50</v>
      </c>
      <c r="C38" s="18" t="s">
        <v>170</v>
      </c>
      <c r="D38" s="21" t="s">
        <v>34</v>
      </c>
      <c r="E38" s="21" t="s">
        <v>39</v>
      </c>
      <c r="F38" s="41" t="s">
        <v>240</v>
      </c>
      <c r="G38" s="42">
        <v>0.5194444444444445</v>
      </c>
      <c r="H38" s="42">
        <v>0.5194444444444445</v>
      </c>
      <c r="I38" s="43">
        <f t="shared" si="1"/>
        <v>0</v>
      </c>
      <c r="J38" s="2"/>
      <c r="K38" s="2"/>
      <c r="L38" s="2"/>
      <c r="M38" s="45">
        <v>1</v>
      </c>
      <c r="N38" s="48" t="s">
        <v>241</v>
      </c>
    </row>
    <row r="39" spans="1:14" ht="15.75">
      <c r="A39" s="36" t="s">
        <v>16</v>
      </c>
      <c r="B39" s="37"/>
      <c r="C39" s="5"/>
      <c r="D39" s="5"/>
      <c r="E39" s="5"/>
      <c r="F39" s="5"/>
      <c r="G39" s="6"/>
      <c r="H39" s="6"/>
      <c r="I39" s="7">
        <f>SUM(I8:I38)</f>
        <v>0.6694444444442824</v>
      </c>
      <c r="J39" s="8">
        <f>SUM(J8:J38)</f>
        <v>13</v>
      </c>
      <c r="K39" s="8">
        <f>SUM(K8:K38)</f>
        <v>6</v>
      </c>
      <c r="L39" s="8">
        <f>SUM(L8:L38)</f>
        <v>9</v>
      </c>
      <c r="M39" s="8">
        <f>SUM(M8:M38)</f>
        <v>3</v>
      </c>
      <c r="N39" s="5"/>
    </row>
    <row r="40" spans="1:14" ht="15.75">
      <c r="A40" s="36" t="s">
        <v>17</v>
      </c>
      <c r="B40" s="37"/>
      <c r="C40" s="5"/>
      <c r="D40" s="5"/>
      <c r="E40" s="5"/>
      <c r="F40" s="5"/>
      <c r="G40" s="6"/>
      <c r="H40" s="6"/>
      <c r="I40" s="7"/>
      <c r="J40" s="9">
        <f>J39/(M39+L39+K39+J39)</f>
        <v>0.41935483870967744</v>
      </c>
      <c r="K40" s="9">
        <f>K39/(M39+L39+K39+J39)</f>
        <v>0.1935483870967742</v>
      </c>
      <c r="L40" s="9">
        <f>L39/(M39+L39+K39+J39)</f>
        <v>0.2903225806451613</v>
      </c>
      <c r="M40" s="9">
        <f>M39/(M39+L39+K39+J39)</f>
        <v>0.0967741935483871</v>
      </c>
      <c r="N40" s="5"/>
    </row>
    <row r="41" spans="1:14" ht="15" customHeight="1">
      <c r="A41" s="29" t="s">
        <v>9</v>
      </c>
      <c r="B41" s="25"/>
      <c r="C41" s="25"/>
      <c r="D41" s="25"/>
      <c r="E41" s="25"/>
      <c r="F41" s="25"/>
      <c r="G41" s="26"/>
      <c r="H41" s="26"/>
      <c r="I41" s="27"/>
      <c r="J41" s="28"/>
      <c r="K41" s="28"/>
      <c r="L41" s="28"/>
      <c r="M41" s="28"/>
      <c r="N41" s="25"/>
    </row>
    <row r="42" spans="1:14" ht="15" customHeight="1">
      <c r="A42" s="29" t="s">
        <v>10</v>
      </c>
      <c r="B42" s="30"/>
      <c r="C42" s="25"/>
      <c r="D42" s="25"/>
      <c r="E42" s="25"/>
      <c r="F42" s="25"/>
      <c r="G42" s="26"/>
      <c r="H42" s="26"/>
      <c r="I42" s="27"/>
      <c r="J42" s="27"/>
      <c r="K42" s="31"/>
      <c r="L42" s="32"/>
      <c r="M42" s="32"/>
      <c r="N42" s="32"/>
    </row>
    <row r="43" spans="1:14" ht="15">
      <c r="A43" s="33" t="s">
        <v>8</v>
      </c>
      <c r="B43" s="39"/>
      <c r="C43" s="25"/>
      <c r="D43" s="25"/>
      <c r="E43" s="25"/>
      <c r="F43" s="25"/>
      <c r="G43" s="26"/>
      <c r="H43" s="26"/>
      <c r="I43" s="27"/>
      <c r="J43" s="27"/>
      <c r="K43" s="31"/>
      <c r="L43" s="32"/>
      <c r="M43" s="32"/>
      <c r="N43" s="32"/>
    </row>
    <row r="44" spans="2:14" ht="15">
      <c r="B44" s="29"/>
      <c r="C44" s="33"/>
      <c r="D44" s="33"/>
      <c r="E44" s="33"/>
      <c r="F44" s="29"/>
      <c r="G44" s="35"/>
      <c r="H44" s="35"/>
      <c r="I44" s="35"/>
      <c r="J44" s="34"/>
      <c r="K44" s="34"/>
      <c r="L44" s="34"/>
      <c r="M44" s="34"/>
      <c r="N44" s="29"/>
    </row>
    <row r="45" spans="2:14" ht="15">
      <c r="B45" s="29"/>
      <c r="C45" s="29"/>
      <c r="D45" s="29"/>
      <c r="E45" s="29"/>
      <c r="F45" s="29"/>
      <c r="G45" s="25"/>
      <c r="H45" s="25"/>
      <c r="I45" s="25"/>
      <c r="J45" s="28"/>
      <c r="K45" s="28"/>
      <c r="L45" s="28"/>
      <c r="M45" s="28"/>
      <c r="N45" s="35"/>
    </row>
  </sheetData>
  <sheetProtection/>
  <autoFilter ref="A7:N43"/>
  <mergeCells count="9">
    <mergeCell ref="N5:N6"/>
    <mergeCell ref="A2:N3"/>
    <mergeCell ref="A5:A6"/>
    <mergeCell ref="B5:B6"/>
    <mergeCell ref="C5:C6"/>
    <mergeCell ref="F5:F6"/>
    <mergeCell ref="G5:H5"/>
    <mergeCell ref="I5:I6"/>
    <mergeCell ref="J5:M5"/>
  </mergeCells>
  <dataValidations count="6">
    <dataValidation type="list" allowBlank="1" showInputMessage="1" showErrorMessage="1" sqref="C8">
      <formula1>OFFSET('аварийные отключения'!#REF!,MATCH(B8,'аварийные отключения'!#REF!,0)-1,1,COUNTIF('аварийные отключения'!#REF!,B8),1)</formula1>
    </dataValidation>
    <dataValidation type="list" allowBlank="1" showInputMessage="1" showErrorMessage="1" sqref="C9 C17:C18 C21:C22 C24 C26:C31 C33:C35 C38">
      <formula1>OFFSET('аварийные отключения'!#REF!,MATCH(B9,'аварийные отключения'!#REF!,0)-1,1,COUNTIF('аварийные отключения'!#REF!,B9),1)</formula1>
    </dataValidation>
    <dataValidation type="list" allowBlank="1" showInputMessage="1" showErrorMessage="1" sqref="C15 C19:C20">
      <formula1>OFFSET('аварийные отключения'!#REF!,MATCH(B15,'аварийные отключения'!#REF!,0)-1,1,COUNTIF('аварийные отключения'!#REF!,B15),1)</formula1>
    </dataValidation>
    <dataValidation type="list" allowBlank="1" showInputMessage="1" showErrorMessage="1" sqref="C16 C23 C25 C32 C36:C37">
      <formula1>OFFSET('аварийные отключения'!#REF!,MATCH(B16,'аварийные отключения'!#REF!,0)-1,1,COUNTIF('аварийные отключения'!#REF!,B16),1)</formula1>
    </dataValidation>
    <dataValidation type="list" allowBlank="1" showInputMessage="1" showErrorMessage="1" sqref="C10:C14">
      <formula1>OFFSET('аварийные отключения'!#REF!,MATCH(B10,'аварийные отключения'!#REF!,0)-1,1,COUNTIF('аварийные отключения'!#REF!,B10),1)</formula1>
    </dataValidation>
    <dataValidation type="list" allowBlank="1" showInputMessage="1" showErrorMessage="1" sqref="B8:B38">
      <formula1>выбор2</formula1>
    </dataValidation>
  </dataValidations>
  <printOptions/>
  <pageMargins left="0.2362204724409449" right="0.2362204724409449" top="0.15748031496062992" bottom="0.1968503937007874" header="0.15748031496062992" footer="0.15748031496062992"/>
  <pageSetup fitToHeight="0" fitToWidth="1"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7"/>
  <sheetViews>
    <sheetView zoomScalePageLayoutView="0" workbookViewId="0" topLeftCell="A106">
      <selection activeCell="A113" sqref="A113:D114"/>
    </sheetView>
  </sheetViews>
  <sheetFormatPr defaultColWidth="9.140625" defaultRowHeight="15"/>
  <cols>
    <col min="1" max="1" width="19.00390625" style="13" customWidth="1"/>
    <col min="2" max="2" width="14.140625" style="13" customWidth="1"/>
    <col min="3" max="3" width="37.140625" style="13" customWidth="1"/>
    <col min="4" max="4" width="44.140625" style="13" customWidth="1"/>
    <col min="5" max="5" width="9.140625" style="13" customWidth="1"/>
    <col min="6" max="6" width="20.00390625" style="13" bestFit="1" customWidth="1"/>
    <col min="7" max="16384" width="9.140625" style="13" customWidth="1"/>
  </cols>
  <sheetData>
    <row r="1" spans="1:4" ht="15">
      <c r="A1" s="23" t="s">
        <v>51</v>
      </c>
      <c r="B1" s="23" t="s">
        <v>52</v>
      </c>
      <c r="C1" s="23" t="s">
        <v>53</v>
      </c>
      <c r="D1" s="23" t="s">
        <v>54</v>
      </c>
    </row>
    <row r="2" spans="1:6" ht="15">
      <c r="A2" s="22" t="s">
        <v>33</v>
      </c>
      <c r="B2" s="21">
        <v>3501</v>
      </c>
      <c r="C2" s="21" t="s">
        <v>39</v>
      </c>
      <c r="D2" s="21" t="s">
        <v>65</v>
      </c>
      <c r="F2" s="19" t="s">
        <v>33</v>
      </c>
    </row>
    <row r="3" spans="1:10" ht="15">
      <c r="A3" s="22" t="s">
        <v>33</v>
      </c>
      <c r="B3" s="21">
        <v>3502</v>
      </c>
      <c r="C3" s="21" t="s">
        <v>63</v>
      </c>
      <c r="D3" s="21" t="s">
        <v>64</v>
      </c>
      <c r="F3" s="44" t="s">
        <v>43</v>
      </c>
      <c r="G3" s="21" t="s">
        <v>159</v>
      </c>
      <c r="H3" s="21" t="s">
        <v>39</v>
      </c>
      <c r="I3" s="21" t="s">
        <v>39</v>
      </c>
      <c r="J3" s="52"/>
    </row>
    <row r="4" spans="1:6" ht="15">
      <c r="A4" s="22" t="s">
        <v>33</v>
      </c>
      <c r="B4" s="21">
        <v>3503</v>
      </c>
      <c r="C4" s="21" t="s">
        <v>39</v>
      </c>
      <c r="D4" s="21" t="s">
        <v>66</v>
      </c>
      <c r="F4" s="19" t="s">
        <v>44</v>
      </c>
    </row>
    <row r="5" spans="1:9" ht="15">
      <c r="A5" s="22" t="s">
        <v>50</v>
      </c>
      <c r="B5" s="21" t="s">
        <v>144</v>
      </c>
      <c r="C5" s="21" t="s">
        <v>39</v>
      </c>
      <c r="D5" s="21" t="s">
        <v>39</v>
      </c>
      <c r="F5" s="19" t="s">
        <v>45</v>
      </c>
      <c r="G5" s="13" t="s">
        <v>158</v>
      </c>
      <c r="H5" s="21" t="s">
        <v>39</v>
      </c>
      <c r="I5" s="21" t="s">
        <v>39</v>
      </c>
    </row>
    <row r="6" spans="1:9" ht="15">
      <c r="A6" s="22" t="s">
        <v>50</v>
      </c>
      <c r="B6" s="21" t="s">
        <v>145</v>
      </c>
      <c r="C6" s="21" t="s">
        <v>39</v>
      </c>
      <c r="D6" s="21" t="s">
        <v>39</v>
      </c>
      <c r="F6" s="19" t="s">
        <v>46</v>
      </c>
      <c r="G6" s="13" t="s">
        <v>158</v>
      </c>
      <c r="H6" s="21" t="s">
        <v>39</v>
      </c>
      <c r="I6" s="21" t="s">
        <v>39</v>
      </c>
    </row>
    <row r="7" spans="1:6" ht="15">
      <c r="A7" s="22" t="s">
        <v>50</v>
      </c>
      <c r="B7" s="21" t="s">
        <v>146</v>
      </c>
      <c r="C7" s="21" t="s">
        <v>39</v>
      </c>
      <c r="D7" s="21" t="s">
        <v>39</v>
      </c>
      <c r="F7" s="19" t="s">
        <v>47</v>
      </c>
    </row>
    <row r="8" spans="1:9" ht="15">
      <c r="A8" s="22" t="s">
        <v>50</v>
      </c>
      <c r="B8" s="21" t="s">
        <v>147</v>
      </c>
      <c r="C8" s="21" t="s">
        <v>39</v>
      </c>
      <c r="D8" s="21" t="s">
        <v>39</v>
      </c>
      <c r="F8" s="19" t="s">
        <v>58</v>
      </c>
      <c r="G8" s="21" t="s">
        <v>159</v>
      </c>
      <c r="H8" s="21" t="s">
        <v>39</v>
      </c>
      <c r="I8" s="21" t="s">
        <v>39</v>
      </c>
    </row>
    <row r="9" spans="1:9" ht="15">
      <c r="A9" s="22" t="s">
        <v>50</v>
      </c>
      <c r="B9" s="21" t="s">
        <v>57</v>
      </c>
      <c r="C9" s="21" t="s">
        <v>39</v>
      </c>
      <c r="D9" s="21" t="s">
        <v>39</v>
      </c>
      <c r="F9" s="19" t="s">
        <v>48</v>
      </c>
      <c r="G9" s="21" t="s">
        <v>159</v>
      </c>
      <c r="H9" s="21" t="s">
        <v>39</v>
      </c>
      <c r="I9" s="21" t="s">
        <v>39</v>
      </c>
    </row>
    <row r="10" spans="1:7" ht="15">
      <c r="A10" s="22" t="s">
        <v>49</v>
      </c>
      <c r="B10" s="21" t="s">
        <v>57</v>
      </c>
      <c r="C10" s="21" t="s">
        <v>39</v>
      </c>
      <c r="D10" s="21" t="s">
        <v>39</v>
      </c>
      <c r="F10" s="19" t="s">
        <v>49</v>
      </c>
      <c r="G10" s="13" t="s">
        <v>23</v>
      </c>
    </row>
    <row r="11" spans="1:9" ht="15">
      <c r="A11" s="22" t="s">
        <v>33</v>
      </c>
      <c r="B11" s="21" t="s">
        <v>40</v>
      </c>
      <c r="C11" s="21" t="s">
        <v>39</v>
      </c>
      <c r="D11" s="21" t="s">
        <v>39</v>
      </c>
      <c r="F11" s="19" t="s">
        <v>50</v>
      </c>
      <c r="G11" s="13" t="s">
        <v>180</v>
      </c>
      <c r="H11" s="21" t="s">
        <v>39</v>
      </c>
      <c r="I11" s="21" t="s">
        <v>39</v>
      </c>
    </row>
    <row r="12" spans="1:6" ht="15">
      <c r="A12" s="22" t="s">
        <v>43</v>
      </c>
      <c r="B12" s="21" t="s">
        <v>40</v>
      </c>
      <c r="C12" s="21" t="s">
        <v>39</v>
      </c>
      <c r="D12" s="21" t="s">
        <v>39</v>
      </c>
      <c r="F12" s="19" t="s">
        <v>159</v>
      </c>
    </row>
    <row r="13" spans="1:9" ht="15">
      <c r="A13" s="22" t="s">
        <v>58</v>
      </c>
      <c r="B13" s="21" t="s">
        <v>40</v>
      </c>
      <c r="C13" s="21" t="s">
        <v>39</v>
      </c>
      <c r="D13" s="21" t="s">
        <v>39</v>
      </c>
      <c r="F13" s="22" t="s">
        <v>46</v>
      </c>
      <c r="G13" s="21" t="s">
        <v>172</v>
      </c>
      <c r="H13" s="21" t="s">
        <v>125</v>
      </c>
      <c r="I13" s="21" t="s">
        <v>126</v>
      </c>
    </row>
    <row r="14" spans="1:9" ht="15">
      <c r="A14" s="22" t="s">
        <v>45</v>
      </c>
      <c r="B14" s="21" t="s">
        <v>40</v>
      </c>
      <c r="C14" s="21" t="s">
        <v>39</v>
      </c>
      <c r="D14" s="21" t="s">
        <v>39</v>
      </c>
      <c r="F14" s="22" t="s">
        <v>46</v>
      </c>
      <c r="G14" s="21" t="s">
        <v>174</v>
      </c>
      <c r="H14" s="21" t="s">
        <v>125</v>
      </c>
      <c r="I14" s="21" t="s">
        <v>126</v>
      </c>
    </row>
    <row r="15" spans="1:9" ht="15">
      <c r="A15" s="22" t="s">
        <v>46</v>
      </c>
      <c r="B15" s="21" t="s">
        <v>40</v>
      </c>
      <c r="C15" s="21" t="s">
        <v>39</v>
      </c>
      <c r="D15" s="21" t="s">
        <v>39</v>
      </c>
      <c r="F15" s="22" t="s">
        <v>33</v>
      </c>
      <c r="G15" s="21" t="s">
        <v>169</v>
      </c>
      <c r="H15" s="21" t="s">
        <v>34</v>
      </c>
      <c r="I15" s="21" t="s">
        <v>55</v>
      </c>
    </row>
    <row r="16" spans="1:9" ht="15">
      <c r="A16" s="22" t="s">
        <v>47</v>
      </c>
      <c r="B16" s="21" t="s">
        <v>40</v>
      </c>
      <c r="C16" s="21" t="s">
        <v>39</v>
      </c>
      <c r="D16" s="21" t="s">
        <v>39</v>
      </c>
      <c r="F16" s="22" t="s">
        <v>33</v>
      </c>
      <c r="G16" s="18" t="s">
        <v>177</v>
      </c>
      <c r="H16" s="21" t="s">
        <v>39</v>
      </c>
      <c r="I16" s="21" t="s">
        <v>39</v>
      </c>
    </row>
    <row r="17" spans="1:9" ht="15">
      <c r="A17" s="22" t="s">
        <v>48</v>
      </c>
      <c r="B17" s="21" t="s">
        <v>40</v>
      </c>
      <c r="C17" s="21" t="s">
        <v>39</v>
      </c>
      <c r="D17" s="21" t="s">
        <v>39</v>
      </c>
      <c r="F17" s="19" t="s">
        <v>46</v>
      </c>
      <c r="G17" s="51" t="s">
        <v>159</v>
      </c>
      <c r="H17" s="51" t="s">
        <v>39</v>
      </c>
      <c r="I17" s="51" t="s">
        <v>39</v>
      </c>
    </row>
    <row r="18" spans="1:10" ht="15">
      <c r="A18" s="22" t="s">
        <v>49</v>
      </c>
      <c r="B18" s="21" t="s">
        <v>40</v>
      </c>
      <c r="C18" s="21" t="s">
        <v>39</v>
      </c>
      <c r="D18" s="21" t="s">
        <v>39</v>
      </c>
      <c r="F18" s="22" t="s">
        <v>50</v>
      </c>
      <c r="G18" s="17" t="s">
        <v>191</v>
      </c>
      <c r="H18" s="21" t="s">
        <v>39</v>
      </c>
      <c r="I18" s="21" t="s">
        <v>39</v>
      </c>
      <c r="J18" s="17"/>
    </row>
    <row r="19" spans="1:9" ht="15">
      <c r="A19" s="22" t="s">
        <v>50</v>
      </c>
      <c r="B19" s="21" t="s">
        <v>40</v>
      </c>
      <c r="C19" s="21" t="s">
        <v>39</v>
      </c>
      <c r="D19" s="21" t="s">
        <v>39</v>
      </c>
      <c r="F19" s="58" t="s">
        <v>33</v>
      </c>
      <c r="G19" s="59" t="s">
        <v>181</v>
      </c>
      <c r="I19" s="59" t="s">
        <v>39</v>
      </c>
    </row>
    <row r="20" spans="1:9" ht="15">
      <c r="A20" s="22" t="s">
        <v>33</v>
      </c>
      <c r="B20" s="21" t="s">
        <v>67</v>
      </c>
      <c r="C20" s="21" t="s">
        <v>39</v>
      </c>
      <c r="D20" s="21" t="s">
        <v>39</v>
      </c>
      <c r="F20" s="22" t="s">
        <v>33</v>
      </c>
      <c r="G20" s="21" t="s">
        <v>176</v>
      </c>
      <c r="I20" s="21" t="s">
        <v>39</v>
      </c>
    </row>
    <row r="21" spans="1:9" ht="15">
      <c r="A21" s="22" t="s">
        <v>33</v>
      </c>
      <c r="B21" s="21" t="s">
        <v>56</v>
      </c>
      <c r="C21" s="21" t="s">
        <v>39</v>
      </c>
      <c r="D21" s="21" t="s">
        <v>39</v>
      </c>
      <c r="F21" s="22" t="s">
        <v>43</v>
      </c>
      <c r="G21" s="21" t="s">
        <v>185</v>
      </c>
      <c r="H21" s="21" t="s">
        <v>94</v>
      </c>
      <c r="I21" s="21" t="s">
        <v>104</v>
      </c>
    </row>
    <row r="22" spans="1:9" ht="15">
      <c r="A22" s="22" t="s">
        <v>50</v>
      </c>
      <c r="B22" s="21" t="s">
        <v>56</v>
      </c>
      <c r="C22" s="21" t="s">
        <v>39</v>
      </c>
      <c r="D22" s="21" t="s">
        <v>39</v>
      </c>
      <c r="F22" s="19" t="s">
        <v>44</v>
      </c>
      <c r="G22" s="21" t="s">
        <v>158</v>
      </c>
      <c r="H22" s="21" t="s">
        <v>39</v>
      </c>
      <c r="I22" s="21" t="s">
        <v>39</v>
      </c>
    </row>
    <row r="23" spans="1:9" ht="15">
      <c r="A23" s="22" t="s">
        <v>49</v>
      </c>
      <c r="B23" s="21" t="s">
        <v>56</v>
      </c>
      <c r="C23" s="21" t="s">
        <v>39</v>
      </c>
      <c r="D23" s="21" t="s">
        <v>39</v>
      </c>
      <c r="F23" s="22" t="s">
        <v>33</v>
      </c>
      <c r="G23" s="18" t="s">
        <v>191</v>
      </c>
      <c r="H23" s="21" t="s">
        <v>39</v>
      </c>
      <c r="I23" s="21" t="s">
        <v>39</v>
      </c>
    </row>
    <row r="24" spans="1:9" ht="15">
      <c r="A24" s="22" t="s">
        <v>33</v>
      </c>
      <c r="B24" s="21" t="s">
        <v>41</v>
      </c>
      <c r="C24" s="21" t="s">
        <v>39</v>
      </c>
      <c r="D24" s="21" t="s">
        <v>39</v>
      </c>
      <c r="F24" s="22" t="s">
        <v>33</v>
      </c>
      <c r="G24" s="21" t="s">
        <v>192</v>
      </c>
      <c r="I24" s="21" t="s">
        <v>39</v>
      </c>
    </row>
    <row r="25" spans="1:9" ht="15">
      <c r="A25" s="22" t="s">
        <v>43</v>
      </c>
      <c r="B25" s="21" t="s">
        <v>41</v>
      </c>
      <c r="C25" s="21" t="s">
        <v>39</v>
      </c>
      <c r="D25" s="21" t="s">
        <v>39</v>
      </c>
      <c r="F25" s="22" t="s">
        <v>33</v>
      </c>
      <c r="G25" s="21" t="s">
        <v>193</v>
      </c>
      <c r="I25" s="21" t="s">
        <v>39</v>
      </c>
    </row>
    <row r="26" spans="1:9" ht="15">
      <c r="A26" s="22" t="s">
        <v>44</v>
      </c>
      <c r="B26" s="21" t="s">
        <v>41</v>
      </c>
      <c r="C26" s="21" t="s">
        <v>39</v>
      </c>
      <c r="D26" s="21" t="s">
        <v>39</v>
      </c>
      <c r="F26" s="22" t="s">
        <v>49</v>
      </c>
      <c r="G26" s="21" t="s">
        <v>171</v>
      </c>
      <c r="H26" s="21" t="s">
        <v>139</v>
      </c>
      <c r="I26" s="21" t="s">
        <v>140</v>
      </c>
    </row>
    <row r="27" spans="1:9" ht="15">
      <c r="A27" s="22" t="s">
        <v>58</v>
      </c>
      <c r="B27" s="21" t="s">
        <v>41</v>
      </c>
      <c r="C27" s="21" t="s">
        <v>39</v>
      </c>
      <c r="D27" s="21" t="s">
        <v>39</v>
      </c>
      <c r="F27" s="22" t="s">
        <v>46</v>
      </c>
      <c r="G27" s="21" t="s">
        <v>158</v>
      </c>
      <c r="H27" s="21" t="s">
        <v>39</v>
      </c>
      <c r="I27" s="21" t="s">
        <v>39</v>
      </c>
    </row>
    <row r="28" spans="1:9" ht="15">
      <c r="A28" s="22" t="s">
        <v>45</v>
      </c>
      <c r="B28" s="21" t="s">
        <v>41</v>
      </c>
      <c r="C28" s="21" t="s">
        <v>39</v>
      </c>
      <c r="D28" s="21" t="s">
        <v>39</v>
      </c>
      <c r="F28" s="40" t="s">
        <v>33</v>
      </c>
      <c r="G28" s="18" t="s">
        <v>180</v>
      </c>
      <c r="H28" s="21" t="s">
        <v>39</v>
      </c>
      <c r="I28" s="51" t="s">
        <v>39</v>
      </c>
    </row>
    <row r="29" spans="1:10" ht="15">
      <c r="A29" s="22" t="s">
        <v>46</v>
      </c>
      <c r="B29" s="24" t="s">
        <v>41</v>
      </c>
      <c r="C29" s="21" t="s">
        <v>39</v>
      </c>
      <c r="D29" s="21" t="s">
        <v>39</v>
      </c>
      <c r="F29" s="17" t="s">
        <v>194</v>
      </c>
      <c r="G29" s="17" t="s">
        <v>195</v>
      </c>
      <c r="H29" s="21" t="s">
        <v>39</v>
      </c>
      <c r="I29" s="21" t="s">
        <v>39</v>
      </c>
      <c r="J29" s="52"/>
    </row>
    <row r="30" spans="1:9" ht="15">
      <c r="A30" s="22" t="s">
        <v>48</v>
      </c>
      <c r="B30" s="21" t="s">
        <v>41</v>
      </c>
      <c r="C30" s="21" t="s">
        <v>39</v>
      </c>
      <c r="D30" s="21" t="s">
        <v>39</v>
      </c>
      <c r="F30" s="19" t="s">
        <v>45</v>
      </c>
      <c r="G30" s="13" t="s">
        <v>159</v>
      </c>
      <c r="H30" s="21" t="s">
        <v>39</v>
      </c>
      <c r="I30" s="21" t="s">
        <v>39</v>
      </c>
    </row>
    <row r="31" spans="1:9" ht="15">
      <c r="A31" s="22" t="s">
        <v>49</v>
      </c>
      <c r="B31" s="21" t="s">
        <v>41</v>
      </c>
      <c r="C31" s="21" t="s">
        <v>39</v>
      </c>
      <c r="D31" s="21" t="s">
        <v>39</v>
      </c>
      <c r="F31" s="40" t="s">
        <v>33</v>
      </c>
      <c r="G31" s="18" t="s">
        <v>160</v>
      </c>
      <c r="H31" s="21" t="s">
        <v>39</v>
      </c>
      <c r="I31" s="51" t="s">
        <v>39</v>
      </c>
    </row>
    <row r="32" spans="1:9" ht="15">
      <c r="A32" s="22" t="s">
        <v>50</v>
      </c>
      <c r="B32" s="21" t="s">
        <v>41</v>
      </c>
      <c r="C32" s="21" t="s">
        <v>39</v>
      </c>
      <c r="D32" s="21" t="s">
        <v>39</v>
      </c>
      <c r="F32" s="22" t="s">
        <v>33</v>
      </c>
      <c r="G32" s="21" t="s">
        <v>101</v>
      </c>
      <c r="I32" s="21" t="s">
        <v>39</v>
      </c>
    </row>
    <row r="33" spans="1:9" ht="15">
      <c r="A33" s="22" t="s">
        <v>33</v>
      </c>
      <c r="B33" s="21" t="s">
        <v>69</v>
      </c>
      <c r="C33" s="21" t="s">
        <v>39</v>
      </c>
      <c r="D33" s="21" t="s">
        <v>39</v>
      </c>
      <c r="F33" s="22" t="s">
        <v>49</v>
      </c>
      <c r="G33" s="21" t="s">
        <v>157</v>
      </c>
      <c r="H33" s="21" t="s">
        <v>139</v>
      </c>
      <c r="I33" s="21" t="s">
        <v>140</v>
      </c>
    </row>
    <row r="34" spans="1:4" ht="15">
      <c r="A34" s="22" t="s">
        <v>33</v>
      </c>
      <c r="B34" s="21" t="s">
        <v>68</v>
      </c>
      <c r="C34" s="21" t="s">
        <v>39</v>
      </c>
      <c r="D34" s="21" t="s">
        <v>39</v>
      </c>
    </row>
    <row r="35" spans="1:4" ht="15">
      <c r="A35" s="22" t="s">
        <v>50</v>
      </c>
      <c r="B35" s="21" t="s">
        <v>143</v>
      </c>
      <c r="C35" s="21" t="s">
        <v>39</v>
      </c>
      <c r="D35" s="21" t="s">
        <v>39</v>
      </c>
    </row>
    <row r="36" spans="1:4" ht="15">
      <c r="A36" s="22" t="s">
        <v>58</v>
      </c>
      <c r="B36" s="21" t="s">
        <v>113</v>
      </c>
      <c r="C36" s="21" t="s">
        <v>39</v>
      </c>
      <c r="D36" s="21" t="s">
        <v>39</v>
      </c>
    </row>
    <row r="37" spans="1:4" ht="15">
      <c r="A37" s="22" t="s">
        <v>46</v>
      </c>
      <c r="B37" s="21" t="s">
        <v>113</v>
      </c>
      <c r="C37" s="21" t="s">
        <v>39</v>
      </c>
      <c r="D37" s="21" t="s">
        <v>39</v>
      </c>
    </row>
    <row r="38" spans="1:4" ht="15">
      <c r="A38" s="22" t="s">
        <v>48</v>
      </c>
      <c r="B38" s="21" t="s">
        <v>113</v>
      </c>
      <c r="C38" s="21" t="s">
        <v>39</v>
      </c>
      <c r="D38" s="21" t="s">
        <v>39</v>
      </c>
    </row>
    <row r="39" spans="1:4" ht="15">
      <c r="A39" s="22" t="s">
        <v>49</v>
      </c>
      <c r="B39" s="21" t="s">
        <v>113</v>
      </c>
      <c r="C39" s="21" t="s">
        <v>39</v>
      </c>
      <c r="D39" s="21" t="s">
        <v>39</v>
      </c>
    </row>
    <row r="40" spans="1:4" ht="15">
      <c r="A40" s="22" t="s">
        <v>50</v>
      </c>
      <c r="B40" s="24" t="s">
        <v>113</v>
      </c>
      <c r="C40" s="21" t="s">
        <v>39</v>
      </c>
      <c r="D40" s="21" t="s">
        <v>39</v>
      </c>
    </row>
    <row r="41" spans="1:4" ht="15">
      <c r="A41" s="22" t="s">
        <v>45</v>
      </c>
      <c r="B41" s="21" t="s">
        <v>121</v>
      </c>
      <c r="C41" s="21" t="s">
        <v>39</v>
      </c>
      <c r="D41" s="21" t="s">
        <v>39</v>
      </c>
    </row>
    <row r="42" spans="1:4" ht="15">
      <c r="A42" s="22" t="s">
        <v>58</v>
      </c>
      <c r="B42" s="21" t="s">
        <v>114</v>
      </c>
      <c r="C42" s="21" t="s">
        <v>39</v>
      </c>
      <c r="D42" s="21" t="s">
        <v>39</v>
      </c>
    </row>
    <row r="43" spans="1:4" ht="15">
      <c r="A43" s="22" t="s">
        <v>45</v>
      </c>
      <c r="B43" s="21" t="s">
        <v>123</v>
      </c>
      <c r="C43" s="21" t="s">
        <v>39</v>
      </c>
      <c r="D43" s="21" t="s">
        <v>39</v>
      </c>
    </row>
    <row r="44" spans="1:4" ht="15">
      <c r="A44" s="22" t="s">
        <v>45</v>
      </c>
      <c r="B44" s="21" t="s">
        <v>122</v>
      </c>
      <c r="C44" s="21" t="s">
        <v>39</v>
      </c>
      <c r="D44" s="21" t="s">
        <v>39</v>
      </c>
    </row>
    <row r="45" spans="1:4" ht="15">
      <c r="A45" s="22" t="s">
        <v>33</v>
      </c>
      <c r="B45" s="21" t="s">
        <v>71</v>
      </c>
      <c r="C45" s="21" t="s">
        <v>39</v>
      </c>
      <c r="D45" s="21" t="s">
        <v>39</v>
      </c>
    </row>
    <row r="46" spans="1:4" ht="15">
      <c r="A46" s="22" t="s">
        <v>33</v>
      </c>
      <c r="B46" s="21" t="s">
        <v>70</v>
      </c>
      <c r="C46" s="21" t="s">
        <v>39</v>
      </c>
      <c r="D46" s="21" t="s">
        <v>39</v>
      </c>
    </row>
    <row r="47" spans="1:4" ht="15">
      <c r="A47" s="22" t="s">
        <v>33</v>
      </c>
      <c r="B47" s="21" t="s">
        <v>42</v>
      </c>
      <c r="C47" s="21" t="s">
        <v>39</v>
      </c>
      <c r="D47" s="21" t="s">
        <v>39</v>
      </c>
    </row>
    <row r="48" spans="1:4" ht="15">
      <c r="A48" s="22" t="s">
        <v>43</v>
      </c>
      <c r="B48" s="21" t="s">
        <v>42</v>
      </c>
      <c r="C48" s="21" t="s">
        <v>39</v>
      </c>
      <c r="D48" s="21" t="s">
        <v>39</v>
      </c>
    </row>
    <row r="49" spans="1:4" ht="15">
      <c r="A49" s="22" t="s">
        <v>48</v>
      </c>
      <c r="B49" s="21" t="s">
        <v>136</v>
      </c>
      <c r="C49" s="21" t="s">
        <v>198</v>
      </c>
      <c r="D49" s="21" t="s">
        <v>137</v>
      </c>
    </row>
    <row r="50" spans="1:4" ht="15">
      <c r="A50" s="22" t="s">
        <v>33</v>
      </c>
      <c r="B50" s="21" t="s">
        <v>90</v>
      </c>
      <c r="C50" s="21" t="s">
        <v>34</v>
      </c>
      <c r="D50" s="21" t="s">
        <v>91</v>
      </c>
    </row>
    <row r="51" spans="1:4" ht="15">
      <c r="A51" s="22" t="s">
        <v>33</v>
      </c>
      <c r="B51" s="21" t="s">
        <v>73</v>
      </c>
      <c r="C51" s="21" t="s">
        <v>63</v>
      </c>
      <c r="D51" s="21" t="s">
        <v>74</v>
      </c>
    </row>
    <row r="52" spans="1:4" ht="15">
      <c r="A52" s="22" t="s">
        <v>33</v>
      </c>
      <c r="B52" s="21" t="s">
        <v>75</v>
      </c>
      <c r="C52" s="21" t="s">
        <v>204</v>
      </c>
      <c r="D52" s="21" t="s">
        <v>77</v>
      </c>
    </row>
    <row r="53" spans="1:4" ht="15">
      <c r="A53" s="22" t="s">
        <v>33</v>
      </c>
      <c r="B53" s="21" t="s">
        <v>78</v>
      </c>
      <c r="C53" s="21" t="s">
        <v>63</v>
      </c>
      <c r="D53" s="21" t="s">
        <v>74</v>
      </c>
    </row>
    <row r="54" spans="1:4" ht="15">
      <c r="A54" s="22" t="s">
        <v>33</v>
      </c>
      <c r="B54" s="21" t="s">
        <v>79</v>
      </c>
      <c r="C54" s="21" t="s">
        <v>34</v>
      </c>
      <c r="D54" s="21" t="s">
        <v>55</v>
      </c>
    </row>
    <row r="55" spans="1:4" ht="15">
      <c r="A55" s="22" t="s">
        <v>33</v>
      </c>
      <c r="B55" s="21" t="s">
        <v>80</v>
      </c>
      <c r="C55" s="21" t="s">
        <v>34</v>
      </c>
      <c r="D55" s="21" t="s">
        <v>81</v>
      </c>
    </row>
    <row r="56" spans="1:4" ht="15">
      <c r="A56" s="22" t="s">
        <v>33</v>
      </c>
      <c r="B56" s="21" t="s">
        <v>82</v>
      </c>
      <c r="C56" s="21" t="s">
        <v>34</v>
      </c>
      <c r="D56" s="21" t="s">
        <v>55</v>
      </c>
    </row>
    <row r="57" spans="1:4" ht="15">
      <c r="A57" s="22" t="s">
        <v>33</v>
      </c>
      <c r="B57" s="24" t="s">
        <v>92</v>
      </c>
      <c r="C57" s="21" t="s">
        <v>34</v>
      </c>
      <c r="D57" s="21" t="s">
        <v>91</v>
      </c>
    </row>
    <row r="58" spans="1:4" ht="15">
      <c r="A58" s="22" t="s">
        <v>33</v>
      </c>
      <c r="B58" s="21" t="s">
        <v>83</v>
      </c>
      <c r="C58" s="21" t="s">
        <v>63</v>
      </c>
      <c r="D58" s="21" t="s">
        <v>74</v>
      </c>
    </row>
    <row r="59" spans="1:4" ht="15">
      <c r="A59" s="22" t="s">
        <v>33</v>
      </c>
      <c r="B59" s="21" t="s">
        <v>84</v>
      </c>
      <c r="C59" s="21" t="s">
        <v>34</v>
      </c>
      <c r="D59" s="21" t="s">
        <v>55</v>
      </c>
    </row>
    <row r="60" spans="1:4" ht="15">
      <c r="A60" s="22" t="s">
        <v>33</v>
      </c>
      <c r="B60" s="21" t="s">
        <v>87</v>
      </c>
      <c r="C60" s="21" t="s">
        <v>34</v>
      </c>
      <c r="D60" s="21" t="s">
        <v>88</v>
      </c>
    </row>
    <row r="61" spans="1:4" ht="15">
      <c r="A61" s="22" t="s">
        <v>33</v>
      </c>
      <c r="B61" s="21" t="s">
        <v>89</v>
      </c>
      <c r="C61" s="21" t="s">
        <v>34</v>
      </c>
      <c r="D61" s="21" t="s">
        <v>55</v>
      </c>
    </row>
    <row r="62" spans="1:4" ht="15">
      <c r="A62" s="22" t="s">
        <v>48</v>
      </c>
      <c r="B62" s="21" t="s">
        <v>23</v>
      </c>
      <c r="C62" s="21" t="s">
        <v>139</v>
      </c>
      <c r="D62" s="21" t="s">
        <v>140</v>
      </c>
    </row>
    <row r="63" spans="1:4" ht="15">
      <c r="A63" s="22" t="s">
        <v>49</v>
      </c>
      <c r="B63" s="21" t="s">
        <v>23</v>
      </c>
      <c r="C63" s="21" t="s">
        <v>139</v>
      </c>
      <c r="D63" s="21" t="s">
        <v>140</v>
      </c>
    </row>
    <row r="64" spans="1:4" ht="15">
      <c r="A64" s="22" t="s">
        <v>50</v>
      </c>
      <c r="B64" s="21" t="s">
        <v>23</v>
      </c>
      <c r="C64" s="21" t="s">
        <v>151</v>
      </c>
      <c r="D64" s="21" t="s">
        <v>152</v>
      </c>
    </row>
    <row r="65" spans="1:4" ht="15">
      <c r="A65" s="22" t="s">
        <v>48</v>
      </c>
      <c r="B65" s="21" t="s">
        <v>141</v>
      </c>
      <c r="C65" s="21" t="s">
        <v>139</v>
      </c>
      <c r="D65" s="21" t="s">
        <v>140</v>
      </c>
    </row>
    <row r="66" spans="1:4" ht="15">
      <c r="A66" s="22" t="s">
        <v>50</v>
      </c>
      <c r="B66" s="21" t="s">
        <v>153</v>
      </c>
      <c r="C66" s="21" t="s">
        <v>151</v>
      </c>
      <c r="D66" s="21" t="s">
        <v>152</v>
      </c>
    </row>
    <row r="67" spans="1:4" ht="15">
      <c r="A67" s="22" t="s">
        <v>48</v>
      </c>
      <c r="B67" s="21" t="s">
        <v>142</v>
      </c>
      <c r="C67" s="21" t="s">
        <v>139</v>
      </c>
      <c r="D67" s="21" t="s">
        <v>140</v>
      </c>
    </row>
    <row r="68" spans="1:4" ht="15">
      <c r="A68" s="22" t="s">
        <v>50</v>
      </c>
      <c r="B68" s="21" t="s">
        <v>142</v>
      </c>
      <c r="C68" s="21" t="s">
        <v>151</v>
      </c>
      <c r="D68" s="21" t="s">
        <v>152</v>
      </c>
    </row>
    <row r="69" spans="1:4" ht="15">
      <c r="A69" s="22" t="s">
        <v>49</v>
      </c>
      <c r="B69" s="21" t="s">
        <v>24</v>
      </c>
      <c r="C69" s="21" t="s">
        <v>139</v>
      </c>
      <c r="D69" s="21" t="s">
        <v>140</v>
      </c>
    </row>
    <row r="70" spans="1:4" ht="15">
      <c r="A70" s="22" t="s">
        <v>50</v>
      </c>
      <c r="B70" s="21" t="s">
        <v>24</v>
      </c>
      <c r="C70" s="21" t="s">
        <v>139</v>
      </c>
      <c r="D70" s="21" t="s">
        <v>140</v>
      </c>
    </row>
    <row r="71" spans="1:4" ht="15">
      <c r="A71" s="22" t="s">
        <v>48</v>
      </c>
      <c r="B71" s="21" t="s">
        <v>26</v>
      </c>
      <c r="C71" s="21" t="s">
        <v>139</v>
      </c>
      <c r="D71" s="21" t="s">
        <v>140</v>
      </c>
    </row>
    <row r="72" spans="1:4" ht="15">
      <c r="A72" s="22" t="s">
        <v>50</v>
      </c>
      <c r="B72" s="21" t="s">
        <v>26</v>
      </c>
      <c r="C72" s="21" t="s">
        <v>151</v>
      </c>
      <c r="D72" s="21" t="s">
        <v>152</v>
      </c>
    </row>
    <row r="73" spans="1:4" ht="15">
      <c r="A73" s="22" t="s">
        <v>44</v>
      </c>
      <c r="B73" s="21" t="s">
        <v>106</v>
      </c>
      <c r="C73" s="21" t="s">
        <v>107</v>
      </c>
      <c r="D73" s="21" t="s">
        <v>108</v>
      </c>
    </row>
    <row r="74" spans="1:4" ht="15">
      <c r="A74" s="22" t="s">
        <v>44</v>
      </c>
      <c r="B74" s="21" t="s">
        <v>109</v>
      </c>
      <c r="C74" s="21" t="s">
        <v>107</v>
      </c>
      <c r="D74" s="21" t="s">
        <v>108</v>
      </c>
    </row>
    <row r="75" spans="1:4" ht="15">
      <c r="A75" s="22" t="s">
        <v>44</v>
      </c>
      <c r="B75" s="21" t="s">
        <v>20</v>
      </c>
      <c r="C75" s="21" t="s">
        <v>107</v>
      </c>
      <c r="D75" s="21" t="s">
        <v>108</v>
      </c>
    </row>
    <row r="76" spans="1:4" ht="15">
      <c r="A76" s="22" t="s">
        <v>44</v>
      </c>
      <c r="B76" s="21" t="s">
        <v>27</v>
      </c>
      <c r="C76" s="21" t="s">
        <v>107</v>
      </c>
      <c r="D76" s="21" t="s">
        <v>108</v>
      </c>
    </row>
    <row r="77" spans="1:4" ht="15">
      <c r="A77" s="22" t="s">
        <v>44</v>
      </c>
      <c r="B77" s="21" t="s">
        <v>110</v>
      </c>
      <c r="C77" s="21" t="s">
        <v>199</v>
      </c>
      <c r="D77" s="21" t="s">
        <v>200</v>
      </c>
    </row>
    <row r="78" spans="1:4" ht="15">
      <c r="A78" s="22" t="s">
        <v>50</v>
      </c>
      <c r="B78" s="21" t="s">
        <v>154</v>
      </c>
      <c r="C78" s="21" t="s">
        <v>151</v>
      </c>
      <c r="D78" s="21" t="s">
        <v>152</v>
      </c>
    </row>
    <row r="79" spans="1:4" ht="15">
      <c r="A79" s="22" t="s">
        <v>50</v>
      </c>
      <c r="B79" s="21" t="s">
        <v>155</v>
      </c>
      <c r="C79" s="21" t="s">
        <v>139</v>
      </c>
      <c r="D79" s="21" t="s">
        <v>140</v>
      </c>
    </row>
    <row r="80" spans="1:4" ht="15">
      <c r="A80" s="22" t="s">
        <v>50</v>
      </c>
      <c r="B80" s="21" t="s">
        <v>149</v>
      </c>
      <c r="C80" s="21" t="s">
        <v>139</v>
      </c>
      <c r="D80" s="21" t="s">
        <v>140</v>
      </c>
    </row>
    <row r="81" spans="1:4" ht="15">
      <c r="A81" s="22" t="s">
        <v>45</v>
      </c>
      <c r="B81" s="21" t="s">
        <v>124</v>
      </c>
      <c r="C81" s="21" t="s">
        <v>125</v>
      </c>
      <c r="D81" s="21" t="s">
        <v>156</v>
      </c>
    </row>
    <row r="82" spans="1:4" ht="15">
      <c r="A82" s="22" t="s">
        <v>45</v>
      </c>
      <c r="B82" s="21" t="s">
        <v>127</v>
      </c>
      <c r="C82" s="21" t="s">
        <v>125</v>
      </c>
      <c r="D82" s="21" t="s">
        <v>126</v>
      </c>
    </row>
    <row r="83" spans="1:4" ht="15">
      <c r="A83" s="22" t="s">
        <v>45</v>
      </c>
      <c r="B83" s="21" t="s">
        <v>128</v>
      </c>
      <c r="C83" s="21" t="s">
        <v>125</v>
      </c>
      <c r="D83" s="21" t="s">
        <v>126</v>
      </c>
    </row>
    <row r="84" spans="1:4" ht="15">
      <c r="A84" s="22" t="s">
        <v>45</v>
      </c>
      <c r="B84" s="21" t="s">
        <v>25</v>
      </c>
      <c r="C84" s="21" t="s">
        <v>125</v>
      </c>
      <c r="D84" s="21" t="s">
        <v>126</v>
      </c>
    </row>
    <row r="85" spans="1:4" ht="15">
      <c r="A85" s="22" t="s">
        <v>45</v>
      </c>
      <c r="B85" s="21" t="s">
        <v>19</v>
      </c>
      <c r="C85" s="21" t="s">
        <v>125</v>
      </c>
      <c r="D85" s="21" t="s">
        <v>156</v>
      </c>
    </row>
    <row r="86" spans="1:4" ht="15">
      <c r="A86" s="22" t="s">
        <v>45</v>
      </c>
      <c r="B86" s="21" t="s">
        <v>129</v>
      </c>
      <c r="C86" s="21" t="s">
        <v>125</v>
      </c>
      <c r="D86" s="21" t="s">
        <v>156</v>
      </c>
    </row>
    <row r="87" spans="1:4" ht="15">
      <c r="A87" s="22" t="s">
        <v>45</v>
      </c>
      <c r="B87" s="21" t="s">
        <v>130</v>
      </c>
      <c r="C87" s="21" t="s">
        <v>125</v>
      </c>
      <c r="D87" s="21" t="s">
        <v>126</v>
      </c>
    </row>
    <row r="88" spans="1:4" ht="15">
      <c r="A88" s="22" t="s">
        <v>45</v>
      </c>
      <c r="B88" s="21" t="s">
        <v>131</v>
      </c>
      <c r="C88" s="21" t="s">
        <v>125</v>
      </c>
      <c r="D88" s="21" t="s">
        <v>126</v>
      </c>
    </row>
    <row r="89" spans="1:4" ht="15">
      <c r="A89" s="22" t="s">
        <v>45</v>
      </c>
      <c r="B89" s="21" t="s">
        <v>197</v>
      </c>
      <c r="C89" s="21" t="s">
        <v>125</v>
      </c>
      <c r="D89" s="21" t="s">
        <v>156</v>
      </c>
    </row>
    <row r="90" spans="1:4" ht="15">
      <c r="A90" s="22" t="s">
        <v>50</v>
      </c>
      <c r="B90" s="21" t="s">
        <v>150</v>
      </c>
      <c r="C90" s="21" t="s">
        <v>151</v>
      </c>
      <c r="D90" s="21" t="s">
        <v>152</v>
      </c>
    </row>
    <row r="91" spans="1:4" ht="15">
      <c r="A91" s="22" t="s">
        <v>46</v>
      </c>
      <c r="B91" s="21" t="s">
        <v>28</v>
      </c>
      <c r="C91" s="21" t="s">
        <v>60</v>
      </c>
      <c r="D91" s="21" t="s">
        <v>132</v>
      </c>
    </row>
    <row r="92" spans="1:4" ht="15">
      <c r="A92" s="22" t="s">
        <v>46</v>
      </c>
      <c r="B92" s="21" t="s">
        <v>133</v>
      </c>
      <c r="C92" s="21" t="s">
        <v>125</v>
      </c>
      <c r="D92" s="21" t="s">
        <v>126</v>
      </c>
    </row>
    <row r="93" spans="1:4" ht="15">
      <c r="A93" s="22" t="s">
        <v>46</v>
      </c>
      <c r="B93" s="21" t="s">
        <v>30</v>
      </c>
      <c r="C93" s="21" t="s">
        <v>125</v>
      </c>
      <c r="D93" s="21" t="s">
        <v>126</v>
      </c>
    </row>
    <row r="94" spans="1:4" ht="15">
      <c r="A94" s="22" t="s">
        <v>46</v>
      </c>
      <c r="B94" s="21" t="s">
        <v>29</v>
      </c>
      <c r="C94" s="21" t="s">
        <v>125</v>
      </c>
      <c r="D94" s="21" t="s">
        <v>126</v>
      </c>
    </row>
    <row r="95" spans="1:4" ht="15">
      <c r="A95" s="22" t="s">
        <v>46</v>
      </c>
      <c r="B95" s="21" t="s">
        <v>134</v>
      </c>
      <c r="C95" s="21" t="s">
        <v>60</v>
      </c>
      <c r="D95" s="21" t="s">
        <v>132</v>
      </c>
    </row>
    <row r="96" spans="1:4" ht="15">
      <c r="A96" s="22" t="s">
        <v>46</v>
      </c>
      <c r="B96" s="21" t="s">
        <v>135</v>
      </c>
      <c r="C96" s="21" t="s">
        <v>125</v>
      </c>
      <c r="D96" s="21" t="s">
        <v>126</v>
      </c>
    </row>
    <row r="97" spans="1:4" ht="15">
      <c r="A97" s="22" t="s">
        <v>48</v>
      </c>
      <c r="B97" s="21" t="s">
        <v>138</v>
      </c>
      <c r="C97" s="21" t="s">
        <v>139</v>
      </c>
      <c r="D97" s="21" t="s">
        <v>140</v>
      </c>
    </row>
    <row r="98" spans="1:4" ht="15">
      <c r="A98" s="22" t="s">
        <v>50</v>
      </c>
      <c r="B98" s="21" t="s">
        <v>138</v>
      </c>
      <c r="C98" s="21" t="s">
        <v>151</v>
      </c>
      <c r="D98" s="21" t="s">
        <v>152</v>
      </c>
    </row>
    <row r="99" spans="1:4" ht="15">
      <c r="A99" s="22" t="s">
        <v>47</v>
      </c>
      <c r="B99" s="21" t="s">
        <v>59</v>
      </c>
      <c r="C99" s="21" t="s">
        <v>60</v>
      </c>
      <c r="D99" s="21" t="s">
        <v>132</v>
      </c>
    </row>
    <row r="100" spans="1:4" ht="15">
      <c r="A100" s="22" t="s">
        <v>49</v>
      </c>
      <c r="B100" s="21" t="s">
        <v>31</v>
      </c>
      <c r="C100" s="21" t="s">
        <v>139</v>
      </c>
      <c r="D100" s="21" t="s">
        <v>140</v>
      </c>
    </row>
    <row r="101" spans="1:4" ht="15">
      <c r="A101" s="22" t="s">
        <v>33</v>
      </c>
      <c r="B101" s="21" t="s">
        <v>18</v>
      </c>
      <c r="C101" s="21" t="s">
        <v>34</v>
      </c>
      <c r="D101" s="21" t="s">
        <v>72</v>
      </c>
    </row>
    <row r="102" spans="1:4" ht="15">
      <c r="A102" s="22" t="s">
        <v>58</v>
      </c>
      <c r="B102" s="21" t="s">
        <v>118</v>
      </c>
      <c r="C102" s="21" t="s">
        <v>94</v>
      </c>
      <c r="D102" s="21" t="s">
        <v>104</v>
      </c>
    </row>
    <row r="103" spans="1:4" ht="15">
      <c r="A103" s="22" t="s">
        <v>58</v>
      </c>
      <c r="B103" s="21" t="s">
        <v>119</v>
      </c>
      <c r="C103" s="21" t="s">
        <v>94</v>
      </c>
      <c r="D103" s="21" t="s">
        <v>104</v>
      </c>
    </row>
    <row r="104" spans="1:4" ht="15">
      <c r="A104" s="22" t="s">
        <v>58</v>
      </c>
      <c r="B104" s="21" t="s">
        <v>115</v>
      </c>
      <c r="C104" s="21" t="s">
        <v>39</v>
      </c>
      <c r="D104" s="21" t="s">
        <v>116</v>
      </c>
    </row>
    <row r="105" spans="1:4" ht="15">
      <c r="A105" s="22" t="s">
        <v>58</v>
      </c>
      <c r="B105" s="21" t="s">
        <v>120</v>
      </c>
      <c r="C105" s="21" t="s">
        <v>94</v>
      </c>
      <c r="D105" s="21" t="s">
        <v>104</v>
      </c>
    </row>
    <row r="106" spans="1:4" ht="15">
      <c r="A106" s="22" t="s">
        <v>58</v>
      </c>
      <c r="B106" s="21" t="s">
        <v>21</v>
      </c>
      <c r="C106" s="21" t="s">
        <v>94</v>
      </c>
      <c r="D106" s="21" t="s">
        <v>104</v>
      </c>
    </row>
    <row r="107" spans="1:4" ht="15">
      <c r="A107" s="22" t="s">
        <v>58</v>
      </c>
      <c r="B107" s="21" t="s">
        <v>117</v>
      </c>
      <c r="C107" s="21" t="s">
        <v>39</v>
      </c>
      <c r="D107" s="21" t="s">
        <v>116</v>
      </c>
    </row>
    <row r="108" spans="1:4" ht="15">
      <c r="A108" s="22" t="s">
        <v>48</v>
      </c>
      <c r="B108" s="21" t="s">
        <v>22</v>
      </c>
      <c r="C108" s="21" t="s">
        <v>139</v>
      </c>
      <c r="D108" s="21" t="s">
        <v>140</v>
      </c>
    </row>
    <row r="109" spans="1:4" ht="15">
      <c r="A109" s="22" t="s">
        <v>33</v>
      </c>
      <c r="B109" s="21" t="s">
        <v>85</v>
      </c>
      <c r="C109" s="21" t="s">
        <v>204</v>
      </c>
      <c r="D109" s="21" t="s">
        <v>86</v>
      </c>
    </row>
    <row r="110" spans="1:4" ht="15">
      <c r="A110" s="22" t="s">
        <v>43</v>
      </c>
      <c r="B110" s="21" t="s">
        <v>96</v>
      </c>
      <c r="C110" s="21" t="s">
        <v>39</v>
      </c>
      <c r="D110" s="21" t="s">
        <v>39</v>
      </c>
    </row>
    <row r="111" spans="1:4" ht="15">
      <c r="A111" s="22" t="s">
        <v>43</v>
      </c>
      <c r="B111" s="21" t="s">
        <v>97</v>
      </c>
      <c r="C111" s="21" t="s">
        <v>39</v>
      </c>
      <c r="D111" s="21" t="s">
        <v>168</v>
      </c>
    </row>
    <row r="112" spans="1:4" ht="15">
      <c r="A112" s="22" t="s">
        <v>43</v>
      </c>
      <c r="B112" s="21" t="s">
        <v>98</v>
      </c>
      <c r="C112" s="21" t="s">
        <v>99</v>
      </c>
      <c r="D112" s="21" t="s">
        <v>100</v>
      </c>
    </row>
    <row r="113" spans="1:4" ht="15">
      <c r="A113" s="22" t="s">
        <v>43</v>
      </c>
      <c r="B113" s="21" t="s">
        <v>101</v>
      </c>
      <c r="C113" s="21" t="s">
        <v>39</v>
      </c>
      <c r="D113" s="21" t="s">
        <v>39</v>
      </c>
    </row>
    <row r="114" spans="1:4" ht="15">
      <c r="A114" s="22" t="s">
        <v>43</v>
      </c>
      <c r="B114" s="21" t="s">
        <v>102</v>
      </c>
      <c r="C114" s="21" t="s">
        <v>199</v>
      </c>
      <c r="D114" s="21" t="s">
        <v>201</v>
      </c>
    </row>
    <row r="115" spans="1:4" ht="15">
      <c r="A115" s="22" t="s">
        <v>43</v>
      </c>
      <c r="B115" s="21" t="s">
        <v>103</v>
      </c>
      <c r="C115" s="21" t="s">
        <v>94</v>
      </c>
      <c r="D115" s="21" t="s">
        <v>104</v>
      </c>
    </row>
    <row r="116" spans="1:5" ht="15">
      <c r="A116" s="22" t="s">
        <v>43</v>
      </c>
      <c r="B116" s="21" t="s">
        <v>105</v>
      </c>
      <c r="C116" s="21" t="s">
        <v>202</v>
      </c>
      <c r="D116" s="21" t="s">
        <v>203</v>
      </c>
      <c r="E116" s="16"/>
    </row>
    <row r="117" spans="1:5" ht="15">
      <c r="A117" s="22" t="s">
        <v>33</v>
      </c>
      <c r="B117" s="21" t="s">
        <v>37</v>
      </c>
      <c r="C117" s="21" t="s">
        <v>204</v>
      </c>
      <c r="D117" s="21" t="s">
        <v>205</v>
      </c>
      <c r="E117" s="16"/>
    </row>
    <row r="118" spans="1:5" ht="15">
      <c r="A118" s="22" t="s">
        <v>33</v>
      </c>
      <c r="B118" s="21" t="s">
        <v>35</v>
      </c>
      <c r="C118" s="21" t="s">
        <v>34</v>
      </c>
      <c r="D118" s="21" t="s">
        <v>55</v>
      </c>
      <c r="E118" s="16"/>
    </row>
    <row r="119" spans="1:5" ht="15">
      <c r="A119" s="22" t="s">
        <v>33</v>
      </c>
      <c r="B119" s="21" t="s">
        <v>38</v>
      </c>
      <c r="C119" s="21" t="s">
        <v>39</v>
      </c>
      <c r="D119" s="21" t="s">
        <v>62</v>
      </c>
      <c r="E119" s="16"/>
    </row>
    <row r="120" spans="1:5" ht="15">
      <c r="A120" s="22" t="s">
        <v>33</v>
      </c>
      <c r="B120" s="21" t="s">
        <v>36</v>
      </c>
      <c r="C120" s="21" t="s">
        <v>34</v>
      </c>
      <c r="D120" s="21" t="s">
        <v>55</v>
      </c>
      <c r="E120" s="16"/>
    </row>
    <row r="121" spans="1:5" ht="15">
      <c r="A121" s="22" t="s">
        <v>50</v>
      </c>
      <c r="B121" s="21" t="s">
        <v>148</v>
      </c>
      <c r="C121" s="21" t="s">
        <v>139</v>
      </c>
      <c r="D121" s="21" t="s">
        <v>140</v>
      </c>
      <c r="E121" s="16"/>
    </row>
    <row r="122" spans="1:5" ht="15">
      <c r="A122" s="22" t="s">
        <v>50</v>
      </c>
      <c r="B122" s="21" t="s">
        <v>157</v>
      </c>
      <c r="C122" s="21" t="s">
        <v>151</v>
      </c>
      <c r="D122" s="21" t="s">
        <v>152</v>
      </c>
      <c r="E122" s="16"/>
    </row>
    <row r="123" spans="1:5" ht="15">
      <c r="A123" s="22" t="s">
        <v>43</v>
      </c>
      <c r="B123" s="21" t="s">
        <v>93</v>
      </c>
      <c r="C123" s="21" t="s">
        <v>94</v>
      </c>
      <c r="D123" s="21" t="s">
        <v>95</v>
      </c>
      <c r="E123" s="16"/>
    </row>
    <row r="124" spans="1:5" ht="15">
      <c r="A124" s="22" t="s">
        <v>33</v>
      </c>
      <c r="B124" s="19" t="s">
        <v>160</v>
      </c>
      <c r="C124" s="21" t="s">
        <v>39</v>
      </c>
      <c r="D124" s="21" t="s">
        <v>39</v>
      </c>
      <c r="E124" s="18"/>
    </row>
    <row r="125" spans="1:5" ht="15">
      <c r="A125" s="22" t="s">
        <v>33</v>
      </c>
      <c r="B125" s="18" t="s">
        <v>160</v>
      </c>
      <c r="C125" s="21" t="s">
        <v>39</v>
      </c>
      <c r="D125" s="21" t="s">
        <v>39</v>
      </c>
      <c r="E125" s="18"/>
    </row>
    <row r="126" spans="1:5" ht="15">
      <c r="A126" s="22" t="s">
        <v>33</v>
      </c>
      <c r="B126" s="18" t="s">
        <v>161</v>
      </c>
      <c r="C126" s="21" t="s">
        <v>39</v>
      </c>
      <c r="D126" s="21" t="s">
        <v>39</v>
      </c>
      <c r="E126" s="18"/>
    </row>
    <row r="127" spans="1:5" ht="15">
      <c r="A127" s="22" t="s">
        <v>33</v>
      </c>
      <c r="B127" s="18" t="s">
        <v>162</v>
      </c>
      <c r="C127" s="21" t="s">
        <v>39</v>
      </c>
      <c r="D127" s="21" t="s">
        <v>39</v>
      </c>
      <c r="E127" s="18"/>
    </row>
    <row r="128" spans="1:5" ht="15">
      <c r="A128" s="22" t="s">
        <v>33</v>
      </c>
      <c r="B128" s="18" t="s">
        <v>163</v>
      </c>
      <c r="C128" s="21" t="s">
        <v>39</v>
      </c>
      <c r="D128" s="21" t="s">
        <v>39</v>
      </c>
      <c r="E128" s="18"/>
    </row>
    <row r="129" spans="1:4" ht="15">
      <c r="A129" s="22" t="s">
        <v>33</v>
      </c>
      <c r="B129" s="18" t="s">
        <v>164</v>
      </c>
      <c r="C129" s="21" t="s">
        <v>39</v>
      </c>
      <c r="D129" s="21" t="s">
        <v>39</v>
      </c>
    </row>
    <row r="130" spans="1:4" ht="15">
      <c r="A130" s="22" t="s">
        <v>50</v>
      </c>
      <c r="B130" s="18" t="s">
        <v>165</v>
      </c>
      <c r="C130" s="21" t="s">
        <v>39</v>
      </c>
      <c r="D130" s="21" t="s">
        <v>39</v>
      </c>
    </row>
    <row r="131" spans="1:4" ht="15">
      <c r="A131" s="44" t="s">
        <v>47</v>
      </c>
      <c r="B131" s="17" t="s">
        <v>159</v>
      </c>
      <c r="C131" s="21" t="s">
        <v>39</v>
      </c>
      <c r="D131" s="21" t="s">
        <v>39</v>
      </c>
    </row>
    <row r="132" spans="1:4" ht="15">
      <c r="A132" s="17" t="s">
        <v>167</v>
      </c>
      <c r="B132" s="17" t="s">
        <v>158</v>
      </c>
      <c r="C132" s="21" t="s">
        <v>39</v>
      </c>
      <c r="D132" s="21" t="s">
        <v>39</v>
      </c>
    </row>
    <row r="133" spans="1:4" ht="15">
      <c r="A133" s="17" t="s">
        <v>43</v>
      </c>
      <c r="B133" s="17" t="s">
        <v>158</v>
      </c>
      <c r="C133" s="21" t="s">
        <v>39</v>
      </c>
      <c r="D133" s="21" t="s">
        <v>39</v>
      </c>
    </row>
    <row r="134" spans="1:4" ht="15">
      <c r="A134" s="17" t="s">
        <v>45</v>
      </c>
      <c r="B134" s="17" t="s">
        <v>159</v>
      </c>
      <c r="C134" s="21" t="s">
        <v>39</v>
      </c>
      <c r="D134" s="21" t="s">
        <v>39</v>
      </c>
    </row>
    <row r="135" spans="1:4" ht="15">
      <c r="A135" s="22" t="s">
        <v>33</v>
      </c>
      <c r="B135" s="21" t="s">
        <v>169</v>
      </c>
      <c r="C135" s="21" t="s">
        <v>34</v>
      </c>
      <c r="D135" s="21" t="s">
        <v>55</v>
      </c>
    </row>
    <row r="136" spans="1:4" ht="15">
      <c r="A136" s="22" t="s">
        <v>50</v>
      </c>
      <c r="B136" s="18" t="s">
        <v>170</v>
      </c>
      <c r="C136" s="21" t="s">
        <v>34</v>
      </c>
      <c r="D136" s="21" t="s">
        <v>39</v>
      </c>
    </row>
    <row r="137" spans="1:4" ht="15">
      <c r="A137" s="22" t="s">
        <v>49</v>
      </c>
      <c r="B137" s="21" t="s">
        <v>171</v>
      </c>
      <c r="C137" s="21" t="s">
        <v>139</v>
      </c>
      <c r="D137" s="21" t="s">
        <v>140</v>
      </c>
    </row>
    <row r="138" spans="1:4" ht="15">
      <c r="A138" s="13" t="s">
        <v>58</v>
      </c>
      <c r="B138" s="17" t="s">
        <v>159</v>
      </c>
      <c r="C138" s="21" t="s">
        <v>39</v>
      </c>
      <c r="D138" s="21" t="s">
        <v>39</v>
      </c>
    </row>
    <row r="139" spans="1:4" ht="15">
      <c r="A139" s="22" t="s">
        <v>49</v>
      </c>
      <c r="B139" s="21" t="s">
        <v>157</v>
      </c>
      <c r="C139" s="21" t="s">
        <v>139</v>
      </c>
      <c r="D139" s="21" t="s">
        <v>140</v>
      </c>
    </row>
    <row r="140" spans="1:4" ht="15">
      <c r="A140" s="13" t="s">
        <v>43</v>
      </c>
      <c r="B140" s="17" t="s">
        <v>173</v>
      </c>
      <c r="C140" s="21" t="s">
        <v>39</v>
      </c>
      <c r="D140" s="21" t="s">
        <v>39</v>
      </c>
    </row>
    <row r="141" spans="1:4" ht="15">
      <c r="A141" s="22" t="s">
        <v>46</v>
      </c>
      <c r="B141" s="21" t="s">
        <v>172</v>
      </c>
      <c r="C141" s="21" t="s">
        <v>125</v>
      </c>
      <c r="D141" s="21" t="s">
        <v>126</v>
      </c>
    </row>
    <row r="142" spans="1:4" ht="15">
      <c r="A142" s="22" t="s">
        <v>46</v>
      </c>
      <c r="B142" s="21" t="s">
        <v>174</v>
      </c>
      <c r="C142" s="21" t="s">
        <v>125</v>
      </c>
      <c r="D142" s="21" t="s">
        <v>126</v>
      </c>
    </row>
    <row r="143" spans="1:4" ht="15">
      <c r="A143" s="17" t="s">
        <v>58</v>
      </c>
      <c r="B143" s="17" t="s">
        <v>175</v>
      </c>
      <c r="C143" s="21" t="s">
        <v>39</v>
      </c>
      <c r="D143" s="21" t="s">
        <v>39</v>
      </c>
    </row>
    <row r="144" spans="1:4" ht="15">
      <c r="A144" s="22" t="s">
        <v>33</v>
      </c>
      <c r="B144" s="21" t="s">
        <v>176</v>
      </c>
      <c r="C144" s="21" t="s">
        <v>34</v>
      </c>
      <c r="D144" s="21" t="s">
        <v>39</v>
      </c>
    </row>
    <row r="145" spans="1:4" ht="15">
      <c r="A145" s="22" t="s">
        <v>33</v>
      </c>
      <c r="B145" s="21" t="s">
        <v>181</v>
      </c>
      <c r="C145" s="21" t="s">
        <v>34</v>
      </c>
      <c r="D145" s="21" t="s">
        <v>39</v>
      </c>
    </row>
    <row r="146" spans="1:4" ht="15">
      <c r="A146" s="19" t="s">
        <v>43</v>
      </c>
      <c r="B146" s="21" t="s">
        <v>159</v>
      </c>
      <c r="C146" s="21" t="s">
        <v>39</v>
      </c>
      <c r="D146" s="21" t="s">
        <v>39</v>
      </c>
    </row>
    <row r="147" spans="1:4" ht="15">
      <c r="A147" s="19" t="s">
        <v>43</v>
      </c>
      <c r="B147" s="21" t="s">
        <v>158</v>
      </c>
      <c r="C147" s="21" t="s">
        <v>39</v>
      </c>
      <c r="D147" s="21" t="s">
        <v>39</v>
      </c>
    </row>
    <row r="148" spans="1:4" ht="15">
      <c r="A148" s="22" t="s">
        <v>48</v>
      </c>
      <c r="B148" s="21" t="s">
        <v>158</v>
      </c>
      <c r="C148" s="21" t="s">
        <v>39</v>
      </c>
      <c r="D148" s="21" t="s">
        <v>39</v>
      </c>
    </row>
    <row r="149" spans="1:4" ht="15">
      <c r="A149" s="22" t="s">
        <v>47</v>
      </c>
      <c r="B149" s="21" t="s">
        <v>159</v>
      </c>
      <c r="C149" s="21" t="s">
        <v>39</v>
      </c>
      <c r="D149" s="21" t="s">
        <v>39</v>
      </c>
    </row>
    <row r="150" spans="1:4" ht="15">
      <c r="A150" s="40" t="s">
        <v>33</v>
      </c>
      <c r="B150" s="18" t="s">
        <v>178</v>
      </c>
      <c r="C150" s="21" t="s">
        <v>39</v>
      </c>
      <c r="D150" s="21" t="s">
        <v>39</v>
      </c>
    </row>
    <row r="151" spans="1:4" ht="15">
      <c r="A151" s="17" t="s">
        <v>179</v>
      </c>
      <c r="B151" s="17" t="s">
        <v>159</v>
      </c>
      <c r="C151" s="21" t="s">
        <v>60</v>
      </c>
      <c r="D151" s="21" t="s">
        <v>132</v>
      </c>
    </row>
    <row r="152" spans="1:4" ht="15">
      <c r="A152" s="22" t="s">
        <v>50</v>
      </c>
      <c r="B152" s="18" t="s">
        <v>162</v>
      </c>
      <c r="C152" s="21" t="s">
        <v>39</v>
      </c>
      <c r="D152" s="21" t="s">
        <v>39</v>
      </c>
    </row>
    <row r="153" spans="1:4" ht="15">
      <c r="A153" s="22" t="s">
        <v>33</v>
      </c>
      <c r="B153" s="21" t="s">
        <v>182</v>
      </c>
      <c r="C153" s="21" t="s">
        <v>76</v>
      </c>
      <c r="D153" s="21" t="s">
        <v>77</v>
      </c>
    </row>
    <row r="154" spans="1:4" ht="15">
      <c r="A154" s="22" t="s">
        <v>58</v>
      </c>
      <c r="B154" s="21" t="s">
        <v>183</v>
      </c>
      <c r="C154" s="21" t="s">
        <v>125</v>
      </c>
      <c r="D154" s="21" t="s">
        <v>188</v>
      </c>
    </row>
    <row r="155" spans="1:4" ht="15">
      <c r="A155" s="22" t="s">
        <v>58</v>
      </c>
      <c r="B155" s="21" t="s">
        <v>184</v>
      </c>
      <c r="C155" s="21" t="s">
        <v>94</v>
      </c>
      <c r="D155" s="21" t="s">
        <v>104</v>
      </c>
    </row>
    <row r="156" spans="1:4" ht="15">
      <c r="A156" s="22" t="s">
        <v>58</v>
      </c>
      <c r="B156" s="21" t="s">
        <v>184</v>
      </c>
      <c r="C156" s="21" t="s">
        <v>125</v>
      </c>
      <c r="D156" s="21" t="s">
        <v>126</v>
      </c>
    </row>
    <row r="157" spans="1:4" ht="15">
      <c r="A157" s="22" t="s">
        <v>58</v>
      </c>
      <c r="B157" s="21" t="s">
        <v>186</v>
      </c>
      <c r="C157" s="21" t="s">
        <v>111</v>
      </c>
      <c r="D157" s="21" t="s">
        <v>112</v>
      </c>
    </row>
    <row r="158" spans="1:4" ht="15">
      <c r="A158" s="22" t="s">
        <v>58</v>
      </c>
      <c r="B158" s="21" t="s">
        <v>120</v>
      </c>
      <c r="C158" s="21" t="s">
        <v>94</v>
      </c>
      <c r="D158" s="21" t="s">
        <v>104</v>
      </c>
    </row>
    <row r="159" spans="1:4" ht="15">
      <c r="A159" s="22" t="s">
        <v>58</v>
      </c>
      <c r="B159" s="21" t="s">
        <v>21</v>
      </c>
      <c r="C159" s="21" t="s">
        <v>94</v>
      </c>
      <c r="D159" s="21" t="s">
        <v>104</v>
      </c>
    </row>
    <row r="160" spans="1:4" ht="15">
      <c r="A160" s="22" t="s">
        <v>58</v>
      </c>
      <c r="B160" s="21" t="s">
        <v>187</v>
      </c>
      <c r="C160" s="21" t="s">
        <v>125</v>
      </c>
      <c r="D160" s="21" t="s">
        <v>126</v>
      </c>
    </row>
    <row r="161" spans="1:4" ht="15">
      <c r="A161" s="22" t="s">
        <v>58</v>
      </c>
      <c r="B161" s="21" t="s">
        <v>184</v>
      </c>
      <c r="C161" s="21" t="s">
        <v>125</v>
      </c>
      <c r="D161" s="21" t="s">
        <v>126</v>
      </c>
    </row>
    <row r="162" spans="1:4" ht="15">
      <c r="A162" s="22" t="s">
        <v>58</v>
      </c>
      <c r="B162" s="21" t="s">
        <v>118</v>
      </c>
      <c r="C162" s="21" t="s">
        <v>94</v>
      </c>
      <c r="D162" s="21" t="s">
        <v>104</v>
      </c>
    </row>
    <row r="163" spans="1:4" ht="15">
      <c r="A163" s="22" t="s">
        <v>49</v>
      </c>
      <c r="B163" s="17" t="s">
        <v>175</v>
      </c>
      <c r="C163" s="21" t="s">
        <v>39</v>
      </c>
      <c r="D163" s="21" t="s">
        <v>39</v>
      </c>
    </row>
    <row r="164" spans="1:4" ht="15">
      <c r="A164" s="22" t="s">
        <v>43</v>
      </c>
      <c r="B164" s="21" t="s">
        <v>185</v>
      </c>
      <c r="C164" s="21" t="s">
        <v>94</v>
      </c>
      <c r="D164" s="21" t="s">
        <v>104</v>
      </c>
    </row>
    <row r="165" spans="1:4" ht="15">
      <c r="A165" s="22" t="s">
        <v>58</v>
      </c>
      <c r="B165" s="21" t="s">
        <v>119</v>
      </c>
      <c r="C165" s="21" t="s">
        <v>94</v>
      </c>
      <c r="D165" s="21" t="s">
        <v>104</v>
      </c>
    </row>
    <row r="166" spans="1:8" ht="15">
      <c r="A166" s="22" t="s">
        <v>43</v>
      </c>
      <c r="B166" s="21" t="s">
        <v>189</v>
      </c>
      <c r="C166" s="21" t="s">
        <v>39</v>
      </c>
      <c r="D166" s="21" t="s">
        <v>39</v>
      </c>
      <c r="E166" s="22"/>
      <c r="F166" s="21"/>
      <c r="G166" s="21"/>
      <c r="H166" s="21"/>
    </row>
    <row r="167" spans="1:4" ht="15">
      <c r="A167" s="22" t="s">
        <v>48</v>
      </c>
      <c r="B167" s="21" t="s">
        <v>190</v>
      </c>
      <c r="C167" s="21" t="s">
        <v>39</v>
      </c>
      <c r="D167" s="21" t="s">
        <v>39</v>
      </c>
    </row>
    <row r="168" spans="1:4" ht="15">
      <c r="A168" s="22" t="s">
        <v>50</v>
      </c>
      <c r="B168" s="17" t="s">
        <v>163</v>
      </c>
      <c r="C168" s="21" t="s">
        <v>39</v>
      </c>
      <c r="D168" s="21" t="s">
        <v>39</v>
      </c>
    </row>
    <row r="169" spans="1:4" ht="15">
      <c r="A169" s="22" t="s">
        <v>45</v>
      </c>
      <c r="B169" s="21" t="s">
        <v>124</v>
      </c>
      <c r="C169" s="21" t="s">
        <v>125</v>
      </c>
      <c r="D169" s="21" t="s">
        <v>126</v>
      </c>
    </row>
    <row r="170" spans="1:4" ht="15">
      <c r="A170" s="22" t="s">
        <v>46</v>
      </c>
      <c r="B170" s="21" t="s">
        <v>158</v>
      </c>
      <c r="C170" s="21" t="s">
        <v>39</v>
      </c>
      <c r="D170" s="21" t="s">
        <v>39</v>
      </c>
    </row>
    <row r="171" spans="1:4" ht="15">
      <c r="A171" s="17" t="s">
        <v>58</v>
      </c>
      <c r="B171" s="17" t="s">
        <v>158</v>
      </c>
      <c r="C171" s="21" t="s">
        <v>39</v>
      </c>
      <c r="D171" s="21" t="s">
        <v>39</v>
      </c>
    </row>
    <row r="172" spans="1:4" ht="15">
      <c r="A172" s="22" t="s">
        <v>43</v>
      </c>
      <c r="B172" s="21" t="s">
        <v>185</v>
      </c>
      <c r="C172" s="21" t="s">
        <v>94</v>
      </c>
      <c r="D172" s="21" t="s">
        <v>104</v>
      </c>
    </row>
    <row r="173" spans="1:4" ht="15">
      <c r="A173" s="22" t="s">
        <v>50</v>
      </c>
      <c r="B173" s="21" t="s">
        <v>196</v>
      </c>
      <c r="C173" s="21" t="s">
        <v>34</v>
      </c>
      <c r="D173" s="21" t="s">
        <v>39</v>
      </c>
    </row>
    <row r="174" spans="1:4" ht="15">
      <c r="A174" s="22" t="s">
        <v>49</v>
      </c>
      <c r="B174" s="21" t="s">
        <v>190</v>
      </c>
      <c r="C174" s="21" t="s">
        <v>39</v>
      </c>
      <c r="D174" s="21" t="s">
        <v>39</v>
      </c>
    </row>
    <row r="175" spans="1:4" ht="15">
      <c r="A175" s="22" t="s">
        <v>49</v>
      </c>
      <c r="B175" s="17" t="s">
        <v>158</v>
      </c>
      <c r="C175" s="21" t="s">
        <v>39</v>
      </c>
      <c r="D175" s="21" t="s">
        <v>39</v>
      </c>
    </row>
    <row r="176" spans="1:4" ht="15">
      <c r="A176" s="22" t="s">
        <v>49</v>
      </c>
      <c r="B176" s="17" t="s">
        <v>159</v>
      </c>
      <c r="C176" s="21" t="s">
        <v>39</v>
      </c>
      <c r="D176" s="21" t="s">
        <v>39</v>
      </c>
    </row>
    <row r="177" spans="1:4" ht="15">
      <c r="A177" s="17" t="s">
        <v>58</v>
      </c>
      <c r="B177" s="17" t="s">
        <v>206</v>
      </c>
      <c r="C177" s="21" t="s">
        <v>39</v>
      </c>
      <c r="D177" s="21" t="s">
        <v>39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2009-09-23T05:00:06Z</cp:lastPrinted>
  <dcterms:created xsi:type="dcterms:W3CDTF">2006-09-28T05:33:49Z</dcterms:created>
  <dcterms:modified xsi:type="dcterms:W3CDTF">2015-06-03T05:25:46Z</dcterms:modified>
  <cp:category/>
  <cp:version/>
  <cp:contentType/>
  <cp:contentStatus/>
</cp:coreProperties>
</file>